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155" windowWidth="15480" windowHeight="4530" tabRatio="888" activeTab="0"/>
  </bookViews>
  <sheets>
    <sheet name="Soutěže MiČR 2008" sheetId="1" r:id="rId1"/>
    <sheet name="F2 - A sen" sheetId="2" r:id="rId2"/>
    <sheet name="F2 - A jun" sheetId="3" r:id="rId3"/>
    <sheet name="F2 - B sen" sheetId="4" r:id="rId4"/>
    <sheet name="F2 - C sen" sheetId="5" r:id="rId5"/>
    <sheet name="F4 - A sen" sheetId="6" r:id="rId6"/>
    <sheet name="F4 - A jun" sheetId="7" r:id="rId7"/>
    <sheet name="F4 - B jun" sheetId="8" r:id="rId8"/>
    <sheet name="F4 - B sen" sheetId="9" r:id="rId9"/>
    <sheet name="F4 - C sen" sheetId="10" r:id="rId10"/>
    <sheet name="F - DS" sheetId="11" r:id="rId11"/>
    <sheet name="NSS-A" sheetId="12" r:id="rId12"/>
    <sheet name="NSS-B" sheetId="13" r:id="rId13"/>
    <sheet name="NSS-A-Mezin. účast" sheetId="14" r:id="rId14"/>
    <sheet name="NSS-B-Mezin. účast" sheetId="15" r:id="rId15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0">'F - DS'!$A$1:$R$11</definedName>
    <definedName name="_xlnm.Print_Area" localSheetId="2">'F2 - A jun'!$A$1:$R$6</definedName>
    <definedName name="_xlnm.Print_Area" localSheetId="1">'F2 - A sen'!$A$1:$R$16</definedName>
    <definedName name="_xlnm.Print_Area" localSheetId="3">'F2 - B sen'!$A$1:$R$10</definedName>
    <definedName name="_xlnm.Print_Area" localSheetId="4">'F2 - C sen'!$A$1:$R$12</definedName>
    <definedName name="_xlnm.Print_Area" localSheetId="6">'F4 - A jun'!$A$1:$R$37</definedName>
    <definedName name="_xlnm.Print_Area" localSheetId="5">'F4 - A sen'!$A$1:$S$34</definedName>
    <definedName name="_xlnm.Print_Area" localSheetId="7">'F4 - B jun'!$A$1:$R$7</definedName>
    <definedName name="_xlnm.Print_Area" localSheetId="8">'F4 - B sen'!$A$1:$R$12</definedName>
    <definedName name="_xlnm.Print_Area" localSheetId="9">'F4 - C sen'!$A$1:$R$6</definedName>
    <definedName name="_xlnm.Print_Area" localSheetId="11">'NSS-A'!$A$1:$R$17</definedName>
    <definedName name="_xlnm.Print_Area" localSheetId="13">'NSS-A-Mezin. účast'!$A$1:$R$46</definedName>
    <definedName name="_xlnm.Print_Area" localSheetId="12">'NSS-B'!$A$1:$R$23</definedName>
    <definedName name="_xlnm.Print_Area" localSheetId="14">'NSS-B-Mezin. účast'!$A$1:$R$37</definedName>
  </definedNames>
  <calcPr fullCalcOnLoad="1"/>
</workbook>
</file>

<file path=xl/sharedStrings.xml><?xml version="1.0" encoding="utf-8"?>
<sst xmlns="http://schemas.openxmlformats.org/spreadsheetml/2006/main" count="3399" uniqueCount="1289">
  <si>
    <t>Hosnedl</t>
  </si>
  <si>
    <t>František</t>
  </si>
  <si>
    <t>KLoM Ledenice</t>
  </si>
  <si>
    <t>Wünsch</t>
  </si>
  <si>
    <t>Pavel</t>
  </si>
  <si>
    <t>KLM Bílina</t>
  </si>
  <si>
    <t>Survey</t>
  </si>
  <si>
    <t>Jedlička</t>
  </si>
  <si>
    <t>Jan</t>
  </si>
  <si>
    <t>Gaia</t>
  </si>
  <si>
    <t>Jungman</t>
  </si>
  <si>
    <t>Jaroslav</t>
  </si>
  <si>
    <t>KLoM Nautilus Proboštov</t>
  </si>
  <si>
    <t>Malínský</t>
  </si>
  <si>
    <t>Miroslav</t>
  </si>
  <si>
    <t>SPS - M1</t>
  </si>
  <si>
    <t>Leader</t>
  </si>
  <si>
    <t>Ferjančič</t>
  </si>
  <si>
    <t>Bohuslav</t>
  </si>
  <si>
    <t>Procházka</t>
  </si>
  <si>
    <t>Vladimír</t>
  </si>
  <si>
    <t>Pilot 66</t>
  </si>
  <si>
    <t>Tomášková</t>
  </si>
  <si>
    <t>Martina</t>
  </si>
  <si>
    <t>KLoM Admirál Jablonec n. N.</t>
  </si>
  <si>
    <t>Rote Sand</t>
  </si>
  <si>
    <t>Červíček</t>
  </si>
  <si>
    <t>Jan ml.</t>
  </si>
  <si>
    <t>Vegesack</t>
  </si>
  <si>
    <t>Řípa</t>
  </si>
  <si>
    <t>KLoM "Fregata" Bakov n. J.</t>
  </si>
  <si>
    <t>Lubomír</t>
  </si>
  <si>
    <t xml:space="preserve">Janeček </t>
  </si>
  <si>
    <t>Jiří</t>
  </si>
  <si>
    <t xml:space="preserve">Nývlt </t>
  </si>
  <si>
    <t>Bremen</t>
  </si>
  <si>
    <t>Souček</t>
  </si>
  <si>
    <t>Miloslav</t>
  </si>
  <si>
    <t>Klomfar</t>
  </si>
  <si>
    <t>Nekarda</t>
  </si>
  <si>
    <t>Petr</t>
  </si>
  <si>
    <t>Dělový člun</t>
  </si>
  <si>
    <t>Zítek</t>
  </si>
  <si>
    <t>HH 41</t>
  </si>
  <si>
    <t>Šmejkal</t>
  </si>
  <si>
    <t>Kropáček</t>
  </si>
  <si>
    <t>Eliška</t>
  </si>
  <si>
    <t xml:space="preserve">Mlejnek </t>
  </si>
  <si>
    <t>P101</t>
  </si>
  <si>
    <t>Vaškeba</t>
  </si>
  <si>
    <t>Meskalero</t>
  </si>
  <si>
    <t>Šeichl</t>
  </si>
  <si>
    <t>David</t>
  </si>
  <si>
    <t>KLoM Delta Pardubice</t>
  </si>
  <si>
    <t>Naxos</t>
  </si>
  <si>
    <t>Jurka</t>
  </si>
  <si>
    <t>Robert</t>
  </si>
  <si>
    <t>Artur</t>
  </si>
  <si>
    <t>Mlejnková</t>
  </si>
  <si>
    <t>Lucie</t>
  </si>
  <si>
    <t>Pilot</t>
  </si>
  <si>
    <t>Podlešák</t>
  </si>
  <si>
    <t>Václav</t>
  </si>
  <si>
    <t>Fenix</t>
  </si>
  <si>
    <t>Šmejkalová</t>
  </si>
  <si>
    <t>Hana</t>
  </si>
  <si>
    <t>Hlava</t>
  </si>
  <si>
    <t>Kubíček</t>
  </si>
  <si>
    <t>Sýkorová</t>
  </si>
  <si>
    <t>individuální člen</t>
  </si>
  <si>
    <t>Polsko</t>
  </si>
  <si>
    <t>MiČR</t>
  </si>
  <si>
    <t>Repre</t>
  </si>
  <si>
    <t>Přimení</t>
  </si>
  <si>
    <t>Jméno</t>
  </si>
  <si>
    <t>Klub</t>
  </si>
  <si>
    <t>Loď</t>
  </si>
  <si>
    <t>Poř.</t>
  </si>
  <si>
    <t>Heindinger</t>
  </si>
  <si>
    <t>Robert st.</t>
  </si>
  <si>
    <t>Brychta</t>
  </si>
  <si>
    <t>Roman</t>
  </si>
  <si>
    <t>F4 - A sen.</t>
  </si>
  <si>
    <t>F4 - A jun.</t>
  </si>
  <si>
    <t>John</t>
  </si>
  <si>
    <t>Radek</t>
  </si>
  <si>
    <t>Ivana</t>
  </si>
  <si>
    <t>Brake</t>
  </si>
  <si>
    <t>Weiss</t>
  </si>
  <si>
    <t>KLM "Royal Dux" Duchcov</t>
  </si>
  <si>
    <t>Michal</t>
  </si>
  <si>
    <t>Draca</t>
  </si>
  <si>
    <t>Makovec</t>
  </si>
  <si>
    <t>Lukáš</t>
  </si>
  <si>
    <t>Sally</t>
  </si>
  <si>
    <t xml:space="preserve">Pavel </t>
  </si>
  <si>
    <t xml:space="preserve">Vlach    </t>
  </si>
  <si>
    <t>Jachta</t>
  </si>
  <si>
    <t>Hamřík</t>
  </si>
  <si>
    <t>SCH 3</t>
  </si>
  <si>
    <t>Nekarda ml.</t>
  </si>
  <si>
    <t>Patera</t>
  </si>
  <si>
    <t>Veselý</t>
  </si>
  <si>
    <t>Igor</t>
  </si>
  <si>
    <t>Ottenschlager</t>
  </si>
  <si>
    <t>Krysa</t>
  </si>
  <si>
    <t>Oplt</t>
  </si>
  <si>
    <t>Podlešáková</t>
  </si>
  <si>
    <t>Zdeňka</t>
  </si>
  <si>
    <t>Monitor</t>
  </si>
  <si>
    <t>Šmíd</t>
  </si>
  <si>
    <t>Jakub</t>
  </si>
  <si>
    <t>Hlavnička</t>
  </si>
  <si>
    <t>Tomáš</t>
  </si>
  <si>
    <t>Kap. člun</t>
  </si>
  <si>
    <t>Piller</t>
  </si>
  <si>
    <t>Viktor</t>
  </si>
  <si>
    <t>Müller</t>
  </si>
  <si>
    <t>Jerry</t>
  </si>
  <si>
    <t>Payer</t>
  </si>
  <si>
    <t>Eduard</t>
  </si>
  <si>
    <t>Tourek</t>
  </si>
  <si>
    <t>Merkur</t>
  </si>
  <si>
    <t>Petrlík</t>
  </si>
  <si>
    <t>Ožana</t>
  </si>
  <si>
    <t>MK Havířov</t>
  </si>
  <si>
    <t>Tom</t>
  </si>
  <si>
    <t>Sedlák</t>
  </si>
  <si>
    <t>Vojta</t>
  </si>
  <si>
    <t>Trampota</t>
  </si>
  <si>
    <t>Stanislav</t>
  </si>
  <si>
    <t>Němec</t>
  </si>
  <si>
    <t>Steidenová</t>
  </si>
  <si>
    <t>Tereza</t>
  </si>
  <si>
    <t>Cajkář</t>
  </si>
  <si>
    <t>Sedláčková</t>
  </si>
  <si>
    <t>Nikola</t>
  </si>
  <si>
    <t>Březinová</t>
  </si>
  <si>
    <t>Bartoš</t>
  </si>
  <si>
    <t>Tomandlová</t>
  </si>
  <si>
    <t>Lenka</t>
  </si>
  <si>
    <t>Polák</t>
  </si>
  <si>
    <t>F2 - A jun.</t>
  </si>
  <si>
    <t>KB-23</t>
  </si>
  <si>
    <t>Křemenák</t>
  </si>
  <si>
    <t>Sršeň</t>
  </si>
  <si>
    <t>Brychtová</t>
  </si>
  <si>
    <t>Kateřina</t>
  </si>
  <si>
    <t xml:space="preserve">Janoušek </t>
  </si>
  <si>
    <t>Vladislav</t>
  </si>
  <si>
    <t>Janoušková</t>
  </si>
  <si>
    <t>Blanka</t>
  </si>
  <si>
    <t>Kunc</t>
  </si>
  <si>
    <t>KTS</t>
  </si>
  <si>
    <t>Kontroler 15</t>
  </si>
  <si>
    <t>Kutr R-3</t>
  </si>
  <si>
    <t>SPS-MI</t>
  </si>
  <si>
    <t>Krysia</t>
  </si>
  <si>
    <t>Kirchwerder</t>
  </si>
  <si>
    <t>Sýkora</t>
  </si>
  <si>
    <t>Jan st.</t>
  </si>
  <si>
    <t>Šesták</t>
  </si>
  <si>
    <t>F2 - A sen.</t>
  </si>
  <si>
    <t>Hanuška</t>
  </si>
  <si>
    <t>Ladislav</t>
  </si>
  <si>
    <t>TR-47</t>
  </si>
  <si>
    <t xml:space="preserve">Urban </t>
  </si>
  <si>
    <t>Zdeněk</t>
  </si>
  <si>
    <t>Mikulka</t>
  </si>
  <si>
    <t>Peter</t>
  </si>
  <si>
    <t>Martin</t>
  </si>
  <si>
    <t>Navrátil</t>
  </si>
  <si>
    <t>Josef</t>
  </si>
  <si>
    <t>Špinar</t>
  </si>
  <si>
    <t>Individuální člen</t>
  </si>
  <si>
    <t xml:space="preserve">Červíček </t>
  </si>
  <si>
    <t>Farm</t>
  </si>
  <si>
    <t>Tobruk</t>
  </si>
  <si>
    <t>Duilio</t>
  </si>
  <si>
    <t>Abeille Flandre</t>
  </si>
  <si>
    <t>Tomášek</t>
  </si>
  <si>
    <t>F2 - C sen.</t>
  </si>
  <si>
    <t>Filip</t>
  </si>
  <si>
    <t>Karel</t>
  </si>
  <si>
    <t>Šimůnek</t>
  </si>
  <si>
    <t xml:space="preserve">Jíša </t>
  </si>
  <si>
    <t>Navi studio Plzeň</t>
  </si>
  <si>
    <t>Vladyka</t>
  </si>
  <si>
    <t>Ondřej</t>
  </si>
  <si>
    <t xml:space="preserve">Kubíček </t>
  </si>
  <si>
    <t xml:space="preserve">Cerha </t>
  </si>
  <si>
    <t>Vladyková</t>
  </si>
  <si>
    <t>F4 - B jun.</t>
  </si>
  <si>
    <t>Hanušková</t>
  </si>
  <si>
    <t>Daniela</t>
  </si>
  <si>
    <t>Stejskal</t>
  </si>
  <si>
    <t>Neptun</t>
  </si>
  <si>
    <t>Banckert</t>
  </si>
  <si>
    <t>Pilot 24</t>
  </si>
  <si>
    <t>F4 - B sen.</t>
  </si>
  <si>
    <t>Grňa</t>
  </si>
  <si>
    <t>Ivan</t>
  </si>
  <si>
    <t>Syrovátko</t>
  </si>
  <si>
    <t>St. Canute</t>
  </si>
  <si>
    <t>HMS Bulldog</t>
  </si>
  <si>
    <t>Jíša</t>
  </si>
  <si>
    <t>Snowberry</t>
  </si>
  <si>
    <t>Yamato</t>
  </si>
  <si>
    <t>F - DS</t>
  </si>
  <si>
    <t>Kočí</t>
  </si>
  <si>
    <t xml:space="preserve">Voráčková </t>
  </si>
  <si>
    <t>Kristina</t>
  </si>
  <si>
    <t>Voráček</t>
  </si>
  <si>
    <t>Liška</t>
  </si>
  <si>
    <t>Elke</t>
  </si>
  <si>
    <t>Schmidt</t>
  </si>
  <si>
    <t>Slovensko</t>
  </si>
  <si>
    <t>Policie</t>
  </si>
  <si>
    <t>Szarka</t>
  </si>
  <si>
    <t>Gabriel</t>
  </si>
  <si>
    <t>Púpava</t>
  </si>
  <si>
    <t>Adámik</t>
  </si>
  <si>
    <t>Marián</t>
  </si>
  <si>
    <t>Adrián</t>
  </si>
  <si>
    <t>Tušiak</t>
  </si>
  <si>
    <t>Száraz</t>
  </si>
  <si>
    <t>Adamcová</t>
  </si>
  <si>
    <t>Miroslava</t>
  </si>
  <si>
    <t>Ellen</t>
  </si>
  <si>
    <t>Štefan</t>
  </si>
  <si>
    <t>Vittorio Venetto</t>
  </si>
  <si>
    <t>(bez NSS)</t>
  </si>
  <si>
    <t>Duchcov</t>
  </si>
  <si>
    <t>(jen NSS)</t>
  </si>
  <si>
    <t>Lo - 19</t>
  </si>
  <si>
    <t>Lo - 20</t>
  </si>
  <si>
    <t>Lo - x</t>
  </si>
  <si>
    <t>Č-S-P p.</t>
  </si>
  <si>
    <t>1/</t>
  </si>
  <si>
    <t>2/</t>
  </si>
  <si>
    <t xml:space="preserve">Minimální účast modelů: </t>
  </si>
  <si>
    <t>junioři:</t>
  </si>
  <si>
    <t>min.</t>
  </si>
  <si>
    <t>5  modelů ve třídě</t>
  </si>
  <si>
    <t>senioři:</t>
  </si>
  <si>
    <t>7  modelů ve třídě</t>
  </si>
  <si>
    <t>Podmínky pro konečné vyhlášení výsledků poháru příslušné kategorie:</t>
  </si>
  <si>
    <t>Jacek</t>
  </si>
  <si>
    <t>PL - Ruda Slaska</t>
  </si>
  <si>
    <t>PT-15</t>
  </si>
  <si>
    <t>Lilka</t>
  </si>
  <si>
    <t>Pieczka</t>
  </si>
  <si>
    <t>3/</t>
  </si>
  <si>
    <t>Výpočet získaných bodů:</t>
  </si>
  <si>
    <t>Comtesse</t>
  </si>
  <si>
    <t>Chmelka</t>
  </si>
  <si>
    <t xml:space="preserve">Uherková </t>
  </si>
  <si>
    <t>Marcela</t>
  </si>
  <si>
    <t>Trigger</t>
  </si>
  <si>
    <t>Corona Sk 40</t>
  </si>
  <si>
    <t>Ábel</t>
  </si>
  <si>
    <t>Dariusz</t>
  </si>
  <si>
    <t>Smaragd</t>
  </si>
  <si>
    <t>Juraj</t>
  </si>
  <si>
    <t>Endeavour</t>
  </si>
  <si>
    <t>NSS-B</t>
  </si>
  <si>
    <t>Dvořák</t>
  </si>
  <si>
    <t>Borek</t>
  </si>
  <si>
    <t>Marie</t>
  </si>
  <si>
    <t>Slížek</t>
  </si>
  <si>
    <t>Egrt</t>
  </si>
  <si>
    <t>Hořovice</t>
  </si>
  <si>
    <t>Zeman</t>
  </si>
  <si>
    <t>Dorian Gray</t>
  </si>
  <si>
    <t>SR-Bratislava</t>
  </si>
  <si>
    <t>Bieda</t>
  </si>
  <si>
    <t>General Zarusky</t>
  </si>
  <si>
    <t>Andrea Doria</t>
  </si>
  <si>
    <t>Kiisla</t>
  </si>
  <si>
    <t>USS Texas</t>
  </si>
  <si>
    <t>Warspite</t>
  </si>
  <si>
    <t>Nachi</t>
  </si>
  <si>
    <t>USS Missoury</t>
  </si>
  <si>
    <t>CV21 USS Boxer</t>
  </si>
  <si>
    <t>Geronimo Sabuco</t>
  </si>
  <si>
    <t>Edita</t>
  </si>
  <si>
    <t>Hydrograf</t>
  </si>
  <si>
    <t>Baštýř</t>
  </si>
  <si>
    <t>Monitor SSSR</t>
  </si>
  <si>
    <t>Karpatská</t>
  </si>
  <si>
    <t>Jana</t>
  </si>
  <si>
    <t>Karpatský</t>
  </si>
  <si>
    <t>Falke</t>
  </si>
  <si>
    <t>Landlubber</t>
  </si>
  <si>
    <t>Čejková</t>
  </si>
  <si>
    <t>Hořejší</t>
  </si>
  <si>
    <t>Tenzer</t>
  </si>
  <si>
    <t>Andrej</t>
  </si>
  <si>
    <t>Loffelmann</t>
  </si>
  <si>
    <t>Hasenkopf</t>
  </si>
  <si>
    <t>Fuchs</t>
  </si>
  <si>
    <t>Čejka</t>
  </si>
  <si>
    <t>Polaris</t>
  </si>
  <si>
    <t>Machalík</t>
  </si>
  <si>
    <t>Ščípa</t>
  </si>
  <si>
    <t>Kuguar</t>
  </si>
  <si>
    <t>Hlídkový člun</t>
  </si>
  <si>
    <t>Hlídkový člun 23</t>
  </si>
  <si>
    <t>KP 118</t>
  </si>
  <si>
    <t>Svršek</t>
  </si>
  <si>
    <t>Gneisenau</t>
  </si>
  <si>
    <t>Riedl</t>
  </si>
  <si>
    <t>U-Boot 82</t>
  </si>
  <si>
    <t>Gregor</t>
  </si>
  <si>
    <t>Jindřich</t>
  </si>
  <si>
    <t>Vydra</t>
  </si>
  <si>
    <t>Florián</t>
  </si>
  <si>
    <t>Čížek</t>
  </si>
  <si>
    <t>Vosper</t>
  </si>
  <si>
    <t>Mařák</t>
  </si>
  <si>
    <t>Miloš</t>
  </si>
  <si>
    <t>Luna</t>
  </si>
  <si>
    <t>Kopal</t>
  </si>
  <si>
    <t>Doree</t>
  </si>
  <si>
    <t>Sea Star</t>
  </si>
  <si>
    <t>SR - Bratislava</t>
  </si>
  <si>
    <t>SR - KLM Galanta</t>
  </si>
  <si>
    <t>SR - MK Bojnice</t>
  </si>
  <si>
    <t>SR - KLM Galanta SK</t>
  </si>
  <si>
    <t>SR - MK Bonice</t>
  </si>
  <si>
    <t>Atlas II</t>
  </si>
  <si>
    <t>Pedro Gual</t>
  </si>
  <si>
    <t>Kontrollboot</t>
  </si>
  <si>
    <t>Hel-102</t>
  </si>
  <si>
    <t>Arcade</t>
  </si>
  <si>
    <t>Regatta</t>
  </si>
  <si>
    <t>Xenie</t>
  </si>
  <si>
    <t>Tomík</t>
  </si>
  <si>
    <t>Survey - 2</t>
  </si>
  <si>
    <t>Hlídkový čln</t>
  </si>
  <si>
    <t>Survey - 1</t>
  </si>
  <si>
    <t>SK 37-01</t>
  </si>
  <si>
    <t>Podmínka vyhlášení Mistr ČR:</t>
  </si>
  <si>
    <t>min. 5  soutěžících</t>
  </si>
  <si>
    <t>min. 8  soutěžících</t>
  </si>
  <si>
    <t>Zpracoval:</t>
  </si>
  <si>
    <t>Kontrola, úprava a doplnění:</t>
  </si>
  <si>
    <t>Napiórkowski</t>
  </si>
  <si>
    <t>Opole PL</t>
  </si>
  <si>
    <t>MLB</t>
  </si>
  <si>
    <t xml:space="preserve">Kostelanský </t>
  </si>
  <si>
    <t>MK Kuželov</t>
  </si>
  <si>
    <t>Policejní člun</t>
  </si>
  <si>
    <t>Witaszek</t>
  </si>
  <si>
    <t>Piotr</t>
  </si>
  <si>
    <t>Carrina</t>
  </si>
  <si>
    <t>Kolacia</t>
  </si>
  <si>
    <t>M</t>
  </si>
  <si>
    <t>Andrea</t>
  </si>
  <si>
    <t xml:space="preserve">Kostelanská </t>
  </si>
  <si>
    <t>I</t>
  </si>
  <si>
    <t>Kačka</t>
  </si>
  <si>
    <t>Paloma</t>
  </si>
  <si>
    <t>Kozák</t>
  </si>
  <si>
    <t>Shantia</t>
  </si>
  <si>
    <t>PL - Opole</t>
  </si>
  <si>
    <t>Kaszubski Brzeg</t>
  </si>
  <si>
    <t>Lešč</t>
  </si>
  <si>
    <t>PG 117</t>
  </si>
  <si>
    <t>Nývlt</t>
  </si>
  <si>
    <t>Dornbusch</t>
  </si>
  <si>
    <t>Stíhač ponorek DS</t>
  </si>
  <si>
    <t>Fraumbaum</t>
  </si>
  <si>
    <t>Michael</t>
  </si>
  <si>
    <t>T 74</t>
  </si>
  <si>
    <t>Ton 13</t>
  </si>
  <si>
    <t>Schaller</t>
  </si>
  <si>
    <t>Florian</t>
  </si>
  <si>
    <t>Kessler</t>
  </si>
  <si>
    <t>Harald</t>
  </si>
  <si>
    <t>Adolf Bermpohl</t>
  </si>
  <si>
    <t>Calypso</t>
  </si>
  <si>
    <t>Sentinel</t>
  </si>
  <si>
    <t>Oberleitner</t>
  </si>
  <si>
    <t>Uli</t>
  </si>
  <si>
    <t>Starwort</t>
  </si>
  <si>
    <t>Emler</t>
  </si>
  <si>
    <t>Vratislav</t>
  </si>
  <si>
    <t>Navi Studio Plzeň</t>
  </si>
  <si>
    <t>Cap Sizun</t>
  </si>
  <si>
    <t>Jap.služ.člun Fusau</t>
  </si>
  <si>
    <t>Cervia</t>
  </si>
  <si>
    <t>Pirker</t>
  </si>
  <si>
    <t>Helmut</t>
  </si>
  <si>
    <t>TB 11</t>
  </si>
  <si>
    <t>Hill</t>
  </si>
  <si>
    <t>Torsten</t>
  </si>
  <si>
    <t>DE</t>
  </si>
  <si>
    <t>Post</t>
  </si>
  <si>
    <t>Karl-Heinz</t>
  </si>
  <si>
    <t>Ranger</t>
  </si>
  <si>
    <t>Schnebbe</t>
  </si>
  <si>
    <t>Gerold</t>
  </si>
  <si>
    <t>Prinz Adalbert</t>
  </si>
  <si>
    <t>Wojciech jun.</t>
  </si>
  <si>
    <t>Luise</t>
  </si>
  <si>
    <t>Grosshercocin Elizabeth</t>
  </si>
  <si>
    <t>Friedrich</t>
  </si>
  <si>
    <t>Pinkas</t>
  </si>
  <si>
    <t>Grenade</t>
  </si>
  <si>
    <t>Janine</t>
  </si>
  <si>
    <t>Aurinia</t>
  </si>
  <si>
    <t>Skarke</t>
  </si>
  <si>
    <t>Česílko</t>
  </si>
  <si>
    <t>Tachecí</t>
  </si>
  <si>
    <t>Fire Patrol</t>
  </si>
  <si>
    <t>Reisinger</t>
  </si>
  <si>
    <t>Leopold</t>
  </si>
  <si>
    <t>Marauder</t>
  </si>
  <si>
    <t>SMC  Passau</t>
  </si>
  <si>
    <t>Wotan</t>
  </si>
  <si>
    <t>Felix</t>
  </si>
  <si>
    <t>Karlheinz</t>
  </si>
  <si>
    <t>Roland</t>
  </si>
  <si>
    <t>Schmid</t>
  </si>
  <si>
    <t>Schwarzhuber</t>
  </si>
  <si>
    <t>Kvapulinský</t>
  </si>
  <si>
    <t>MS</t>
  </si>
  <si>
    <t>Houska</t>
  </si>
  <si>
    <t>President Masaryk</t>
  </si>
  <si>
    <t>Krejčí</t>
  </si>
  <si>
    <t>Lukeš</t>
  </si>
  <si>
    <t>Pompoš</t>
  </si>
  <si>
    <t>Alexandr</t>
  </si>
  <si>
    <t>Monako I</t>
  </si>
  <si>
    <t>POL</t>
  </si>
  <si>
    <t>SVK</t>
  </si>
  <si>
    <t>CZE</t>
  </si>
  <si>
    <t>Salamandar</t>
  </si>
  <si>
    <t>KLoM Havířov</t>
  </si>
  <si>
    <t>Prům. po.b.</t>
  </si>
  <si>
    <t>(započítává se v případě, že je větší než body z MiČR)</t>
  </si>
  <si>
    <t>- najeté body v soutěži</t>
  </si>
  <si>
    <t>Pomocné body pro výpočet výběru reprezentace:</t>
  </si>
  <si>
    <t>Základní body pro výpočet výběru reprezentace:</t>
  </si>
  <si>
    <t>Výpočet se provede průměrem základních a pomocných bodu (pokud splňují podmínku viz. níže uvedeno)</t>
  </si>
  <si>
    <t>Započ body</t>
  </si>
  <si>
    <t>Pomocné body</t>
  </si>
  <si>
    <t>Sýkorka</t>
  </si>
  <si>
    <t>Účast všech tří států ve třídě v konečné výsledkové listině</t>
  </si>
  <si>
    <t>Hodnota "pomocných bodů" je určena tak, aby ztráta z neúčasti na soutěži byla ještě nahraditelná.</t>
  </si>
  <si>
    <t>Pokud se v průběhu Poháru počet soutěžících zvýší, zvýší se i hodnota "pomocných bodů".</t>
  </si>
  <si>
    <t>4/</t>
  </si>
  <si>
    <t xml:space="preserve">Výsledky jednotlivých soutěží se do celkového pořadí </t>
  </si>
  <si>
    <t>v Poháru sčítají</t>
  </si>
  <si>
    <t>Příklad:</t>
  </si>
  <si>
    <t>F4-A - zisk bodů:</t>
  </si>
  <si>
    <t>MiS</t>
  </si>
  <si>
    <t>Č-P</t>
  </si>
  <si>
    <t>S-P</t>
  </si>
  <si>
    <t>P-P</t>
  </si>
  <si>
    <t>součet</t>
  </si>
  <si>
    <t>děleno</t>
  </si>
  <si>
    <t>výsledek</t>
  </si>
  <si>
    <t>počitá se</t>
  </si>
  <si>
    <t>92 b.</t>
  </si>
  <si>
    <t>ano</t>
  </si>
  <si>
    <t>ne</t>
  </si>
  <si>
    <t>5 soutěží</t>
  </si>
  <si>
    <t>Kamil</t>
  </si>
  <si>
    <t>Linhart</t>
  </si>
  <si>
    <t>Halama</t>
  </si>
  <si>
    <t>Libor</t>
  </si>
  <si>
    <t>Lachnit</t>
  </si>
  <si>
    <t>Junior club  H.K</t>
  </si>
  <si>
    <t>Lacaile</t>
  </si>
  <si>
    <t>SB-131</t>
  </si>
  <si>
    <t>Pirát</t>
  </si>
  <si>
    <t>Hanzlík</t>
  </si>
  <si>
    <t>Vlastimil</t>
  </si>
  <si>
    <t>Pilot 20</t>
  </si>
  <si>
    <t>Armeria</t>
  </si>
  <si>
    <t>Sabrina</t>
  </si>
  <si>
    <t xml:space="preserve">Hlavnička </t>
  </si>
  <si>
    <t xml:space="preserve">Weiss </t>
  </si>
  <si>
    <t xml:space="preserve">Halamová </t>
  </si>
  <si>
    <t xml:space="preserve">Syrovátko </t>
  </si>
  <si>
    <t xml:space="preserve">Miletín </t>
  </si>
  <si>
    <t xml:space="preserve">Lachnit </t>
  </si>
  <si>
    <t xml:space="preserve">Tlamicha </t>
  </si>
  <si>
    <t xml:space="preserve">Kupka </t>
  </si>
  <si>
    <t xml:space="preserve">Darakev </t>
  </si>
  <si>
    <t xml:space="preserve">Behro </t>
  </si>
  <si>
    <t xml:space="preserve">Polák </t>
  </si>
  <si>
    <t xml:space="preserve">Žák </t>
  </si>
  <si>
    <t>Darvaš</t>
  </si>
  <si>
    <t>Black Dog</t>
  </si>
  <si>
    <t>Vojtěch jun.</t>
  </si>
  <si>
    <t>Při neúčasti na soutěži jsou závodníkovi přiděleny "pomocné body" ve výši dvojnásobku počtu závodníků. Poslední, devátý, ze tří jízd může získat 3x deváté místo</t>
  </si>
  <si>
    <t>jedno se škrtá ostatní dvě se sčítají tj. 9 + 9 = 18.</t>
  </si>
  <si>
    <t>Oltersdorf</t>
  </si>
  <si>
    <t>Horst</t>
  </si>
  <si>
    <t>Schuster</t>
  </si>
  <si>
    <t>Argus</t>
  </si>
  <si>
    <t>Orinoco Flow</t>
  </si>
  <si>
    <t xml:space="preserve">Perle von O. </t>
  </si>
  <si>
    <t>Marlene</t>
  </si>
  <si>
    <t>Při neúčasti na soutěži jsou závodníkovi přiděleny "pomocné body" ve výši dvojnásobku počtu závodníků. Poslední, jedenáctý, ze tří jízd může získat 3x jedenácté místo</t>
  </si>
  <si>
    <t>jedno se škrtá ostatní dvě se sčítají tj.11 + 11 = 22.</t>
  </si>
  <si>
    <t>Licence</t>
  </si>
  <si>
    <t>266-002</t>
  </si>
  <si>
    <t>135-006</t>
  </si>
  <si>
    <t>266-023</t>
  </si>
  <si>
    <t>135-007</t>
  </si>
  <si>
    <t>135-021</t>
  </si>
  <si>
    <t>143-007</t>
  </si>
  <si>
    <t>135-016</t>
  </si>
  <si>
    <t>480-003</t>
  </si>
  <si>
    <t>135-020</t>
  </si>
  <si>
    <t>028-001</t>
  </si>
  <si>
    <t>079-023</t>
  </si>
  <si>
    <t>000-025</t>
  </si>
  <si>
    <t>316-004</t>
  </si>
  <si>
    <t>145-017</t>
  </si>
  <si>
    <t>135-011</t>
  </si>
  <si>
    <t>131-062</t>
  </si>
  <si>
    <t>131-059</t>
  </si>
  <si>
    <t>048-006</t>
  </si>
  <si>
    <t>028-002</t>
  </si>
  <si>
    <t>330-010</t>
  </si>
  <si>
    <t>079-016</t>
  </si>
  <si>
    <t>266-025</t>
  </si>
  <si>
    <t>079-040</t>
  </si>
  <si>
    <t>079-028</t>
  </si>
  <si>
    <t>079-005</t>
  </si>
  <si>
    <t>079-024</t>
  </si>
  <si>
    <t>316-010</t>
  </si>
  <si>
    <t>330-005</t>
  </si>
  <si>
    <t>315-014</t>
  </si>
  <si>
    <t>131-051</t>
  </si>
  <si>
    <t>131-060</t>
  </si>
  <si>
    <t>028-020</t>
  </si>
  <si>
    <t>135-012</t>
  </si>
  <si>
    <t>079-027</t>
  </si>
  <si>
    <t>330-009</t>
  </si>
  <si>
    <t>131-023</t>
  </si>
  <si>
    <t>018-001</t>
  </si>
  <si>
    <t>266-003</t>
  </si>
  <si>
    <t>266-006</t>
  </si>
  <si>
    <t>028-008</t>
  </si>
  <si>
    <t>028-010</t>
  </si>
  <si>
    <t>091-001</t>
  </si>
  <si>
    <t>315-001</t>
  </si>
  <si>
    <t>315-005</t>
  </si>
  <si>
    <t>189-001</t>
  </si>
  <si>
    <t>135-022</t>
  </si>
  <si>
    <t>316-007</t>
  </si>
  <si>
    <t>316-008</t>
  </si>
  <si>
    <t>316-005</t>
  </si>
  <si>
    <t>028-011</t>
  </si>
  <si>
    <t>368-002</t>
  </si>
  <si>
    <t>315-004</t>
  </si>
  <si>
    <t>079-004</t>
  </si>
  <si>
    <t>048-001</t>
  </si>
  <si>
    <t>028-007</t>
  </si>
  <si>
    <t>A</t>
  </si>
  <si>
    <t>028-012</t>
  </si>
  <si>
    <t>131-037</t>
  </si>
  <si>
    <t>028-003</t>
  </si>
  <si>
    <t>000-062</t>
  </si>
  <si>
    <t>028-005</t>
  </si>
  <si>
    <t>079-021</t>
  </si>
  <si>
    <t>028-024</t>
  </si>
  <si>
    <t>131-048</t>
  </si>
  <si>
    <t>368-013</t>
  </si>
  <si>
    <t>368-004</t>
  </si>
  <si>
    <t>PL</t>
  </si>
  <si>
    <t>368-007</t>
  </si>
  <si>
    <t>189-006</t>
  </si>
  <si>
    <t>315-015</t>
  </si>
  <si>
    <t>134-022</t>
  </si>
  <si>
    <t>145-019</t>
  </si>
  <si>
    <t>368-008</t>
  </si>
  <si>
    <t>131-055</t>
  </si>
  <si>
    <t>145-041</t>
  </si>
  <si>
    <t>189-016</t>
  </si>
  <si>
    <t>145-022</t>
  </si>
  <si>
    <t>189-013</t>
  </si>
  <si>
    <t>189-012</t>
  </si>
  <si>
    <t>131-097</t>
  </si>
  <si>
    <t>134-036</t>
  </si>
  <si>
    <t>058-037</t>
  </si>
  <si>
    <t>145-021</t>
  </si>
  <si>
    <t>145-015</t>
  </si>
  <si>
    <t>315-019</t>
  </si>
  <si>
    <t>048-003</t>
  </si>
  <si>
    <t>131-064</t>
  </si>
  <si>
    <t>028-013</t>
  </si>
  <si>
    <t>000-256</t>
  </si>
  <si>
    <t>058-069</t>
  </si>
  <si>
    <t>058-070</t>
  </si>
  <si>
    <t>Jirka</t>
  </si>
  <si>
    <t>058-048</t>
  </si>
  <si>
    <t>Švec</t>
  </si>
  <si>
    <t>Hartmann</t>
  </si>
  <si>
    <t>Kmošek</t>
  </si>
  <si>
    <t>058-026</t>
  </si>
  <si>
    <t>058-029</t>
  </si>
  <si>
    <t>058-042</t>
  </si>
  <si>
    <t>Peter, ml.</t>
  </si>
  <si>
    <t>Sovremenny</t>
  </si>
  <si>
    <t>145-061</t>
  </si>
  <si>
    <t>145-062</t>
  </si>
  <si>
    <t>131-027</t>
  </si>
  <si>
    <t>Čáslavský</t>
  </si>
  <si>
    <t>Paolo-M</t>
  </si>
  <si>
    <t>143-001</t>
  </si>
  <si>
    <t>028-031</t>
  </si>
  <si>
    <t>315-020</t>
  </si>
  <si>
    <t>315-021</t>
  </si>
  <si>
    <t>Žanta</t>
  </si>
  <si>
    <t>Štěpán</t>
  </si>
  <si>
    <t>131-039</t>
  </si>
  <si>
    <t>Rotesand</t>
  </si>
  <si>
    <t>028-0xx</t>
  </si>
  <si>
    <t>189-017</t>
  </si>
  <si>
    <t>Junek</t>
  </si>
  <si>
    <t>Morovič</t>
  </si>
  <si>
    <t>Bogdan</t>
  </si>
  <si>
    <t>Karolous</t>
  </si>
  <si>
    <t>Bismarck</t>
  </si>
  <si>
    <t>Bosak</t>
  </si>
  <si>
    <t>Krzysztof</t>
  </si>
  <si>
    <t>Estella</t>
  </si>
  <si>
    <t>Olympia</t>
  </si>
  <si>
    <t>Vondrášek</t>
  </si>
  <si>
    <t>Letovanec</t>
  </si>
  <si>
    <t>Podhorný</t>
  </si>
  <si>
    <t>Klimek</t>
  </si>
  <si>
    <t>Jareš</t>
  </si>
  <si>
    <t>Medveděv</t>
  </si>
  <si>
    <t>131-025</t>
  </si>
  <si>
    <t>Atlantis</t>
  </si>
  <si>
    <t>Pohoda</t>
  </si>
  <si>
    <t>ISSL-17,Policie</t>
  </si>
  <si>
    <t>Krzystof</t>
  </si>
  <si>
    <t>PL - Bydgosz</t>
  </si>
  <si>
    <t>Berlin</t>
  </si>
  <si>
    <t>Jinolice</t>
  </si>
  <si>
    <t>Lo - 17b</t>
  </si>
  <si>
    <t>Lo - 21</t>
  </si>
  <si>
    <t>-průměr ze tří nejlepších soutěží</t>
  </si>
  <si>
    <t>Lo - 05</t>
  </si>
  <si>
    <t>Jiří Špinar - vedoucí sekce NS NAVIGA</t>
  </si>
  <si>
    <t>(průměr dvou nejlepš. jízd, DS dvě nejlepší, plus eventuelně bodování)</t>
  </si>
  <si>
    <t>Duchcov (Lo-17a)</t>
  </si>
  <si>
    <t>Bečva</t>
  </si>
  <si>
    <t>HMS - Renown</t>
  </si>
  <si>
    <t>M - 600</t>
  </si>
  <si>
    <t>Payer-jun</t>
  </si>
  <si>
    <t>KLoM Plzeň-Letkov</t>
  </si>
  <si>
    <t>409-002</t>
  </si>
  <si>
    <t>MK-Vsetín</t>
  </si>
  <si>
    <t>KLoM Český Těšín</t>
  </si>
  <si>
    <t>Spider</t>
  </si>
  <si>
    <t>KLoM Třebechovice</t>
  </si>
  <si>
    <t>Janko</t>
  </si>
  <si>
    <t>145-002</t>
  </si>
  <si>
    <t>145-003</t>
  </si>
  <si>
    <t>BR 503</t>
  </si>
  <si>
    <t>Zbořil</t>
  </si>
  <si>
    <t>Bodžár</t>
  </si>
  <si>
    <t>Pařenice</t>
  </si>
  <si>
    <t>330-013</t>
  </si>
  <si>
    <t>368-012</t>
  </si>
  <si>
    <t>Mistrál</t>
  </si>
  <si>
    <t>Vávra</t>
  </si>
  <si>
    <t>409-009</t>
  </si>
  <si>
    <t>BR - 503</t>
  </si>
  <si>
    <t>Pořadí</t>
  </si>
  <si>
    <t>Aurora</t>
  </si>
  <si>
    <t>RAF 340</t>
  </si>
  <si>
    <t>Doležel</t>
  </si>
  <si>
    <t>Křen</t>
  </si>
  <si>
    <t>Otakar</t>
  </si>
  <si>
    <t>Bilina</t>
  </si>
  <si>
    <t>409-008</t>
  </si>
  <si>
    <t>048-004</t>
  </si>
  <si>
    <t>189-019</t>
  </si>
  <si>
    <t>Klom Plzeň-Letkov</t>
  </si>
  <si>
    <t>189-018</t>
  </si>
  <si>
    <t>Seawolf 2</t>
  </si>
  <si>
    <t>Challenger</t>
  </si>
  <si>
    <t>Vlach</t>
  </si>
  <si>
    <t>Emile Robin</t>
  </si>
  <si>
    <t>Ton 12</t>
  </si>
  <si>
    <t>Vojtěch</t>
  </si>
  <si>
    <t>KloM Plzeň-Letkov</t>
  </si>
  <si>
    <t>Saphir</t>
  </si>
  <si>
    <t>Vávra-jun</t>
  </si>
  <si>
    <t>Thalassa</t>
  </si>
  <si>
    <t>Basin</t>
  </si>
  <si>
    <t>Michail</t>
  </si>
  <si>
    <t>Berger</t>
  </si>
  <si>
    <t>Gerhard</t>
  </si>
  <si>
    <t>Borgmann</t>
  </si>
  <si>
    <t>Bernd</t>
  </si>
  <si>
    <t>Basina</t>
  </si>
  <si>
    <t>Raisa</t>
  </si>
  <si>
    <t>Kreisel</t>
  </si>
  <si>
    <t>Takáč</t>
  </si>
  <si>
    <t>RU</t>
  </si>
  <si>
    <t>Yamaha</t>
  </si>
  <si>
    <t>Kiwi</t>
  </si>
  <si>
    <t>Opty</t>
  </si>
  <si>
    <t>Dolly</t>
  </si>
  <si>
    <t>Spirit of freedom</t>
  </si>
  <si>
    <t>Bonduele</t>
  </si>
  <si>
    <t>Stormy weather</t>
  </si>
  <si>
    <t>Buerger</t>
  </si>
  <si>
    <t>Christian</t>
  </si>
  <si>
    <t>Vrba</t>
  </si>
  <si>
    <t>Pešek</t>
  </si>
  <si>
    <t>Valdivia - Altona</t>
  </si>
  <si>
    <t>Britannia</t>
  </si>
  <si>
    <t>Pomocný v.</t>
  </si>
  <si>
    <t>Dosažené body</t>
  </si>
  <si>
    <t>3 nej body</t>
  </si>
  <si>
    <t>3 nej pořadí</t>
  </si>
  <si>
    <t>1.z</t>
  </si>
  <si>
    <t>2.z</t>
  </si>
  <si>
    <t>3.z</t>
  </si>
  <si>
    <t>4.z</t>
  </si>
  <si>
    <t>5.z</t>
  </si>
  <si>
    <t>U prvního závodu se přepracovalo pořadí bez zahraničních účastníků, ale s ponechanými body.</t>
  </si>
  <si>
    <t>Každý závodník, který se nezúčastní daného závodu, tak obdrží maximální body, které se dosáhly v rámci MiČR</t>
  </si>
  <si>
    <t>Ožana-jun</t>
  </si>
  <si>
    <t>Václavů</t>
  </si>
  <si>
    <t>131-065</t>
  </si>
  <si>
    <t>Sally - 65</t>
  </si>
  <si>
    <t>Solfronk</t>
  </si>
  <si>
    <t>131-068</t>
  </si>
  <si>
    <t>131-066</t>
  </si>
  <si>
    <t>Koudelka</t>
  </si>
  <si>
    <t>Sally - 99</t>
  </si>
  <si>
    <t>Sally - 68</t>
  </si>
  <si>
    <t>Jakubík</t>
  </si>
  <si>
    <t>131-067</t>
  </si>
  <si>
    <t>Survey 1</t>
  </si>
  <si>
    <t>Rezková</t>
  </si>
  <si>
    <t>Pavla</t>
  </si>
  <si>
    <t>131-061</t>
  </si>
  <si>
    <t>Emilia</t>
  </si>
  <si>
    <t>K 23</t>
  </si>
  <si>
    <t>SG - 105</t>
  </si>
  <si>
    <t>H - Gyomaendrod</t>
  </si>
  <si>
    <t>Garant</t>
  </si>
  <si>
    <t>Silač</t>
  </si>
  <si>
    <t>Krasznai</t>
  </si>
  <si>
    <t>Attila</t>
  </si>
  <si>
    <t>Krajčiřík</t>
  </si>
  <si>
    <t>Wasserchutzpolizei</t>
  </si>
  <si>
    <t>PL - MKD Rybnik</t>
  </si>
  <si>
    <t>H</t>
  </si>
  <si>
    <t>Radoslav</t>
  </si>
  <si>
    <t>Rasťo</t>
  </si>
  <si>
    <t>Wojciech</t>
  </si>
  <si>
    <t>Adrian</t>
  </si>
  <si>
    <t>Wróbel</t>
  </si>
  <si>
    <t>Wozniak</t>
  </si>
  <si>
    <t>Huvos</t>
  </si>
  <si>
    <t>Ferenc</t>
  </si>
  <si>
    <t>Bujna</t>
  </si>
  <si>
    <t>Zoltán</t>
  </si>
  <si>
    <t>Mišák</t>
  </si>
  <si>
    <t>Ondrej</t>
  </si>
  <si>
    <t>SK - Komárno</t>
  </si>
  <si>
    <t>SK - Rimavská Sobota</t>
  </si>
  <si>
    <t>H - Szeged</t>
  </si>
  <si>
    <t>K-11</t>
  </si>
  <si>
    <t>Ferdinand</t>
  </si>
  <si>
    <t>Rosól</t>
  </si>
  <si>
    <t>Kováčik</t>
  </si>
  <si>
    <t>Zulda</t>
  </si>
  <si>
    <t>Aleksander</t>
  </si>
  <si>
    <t>Samuel</t>
  </si>
  <si>
    <t>Wicher II</t>
  </si>
  <si>
    <t>Sagitario</t>
  </si>
  <si>
    <t>Kirov</t>
  </si>
  <si>
    <t>Zrinyi</t>
  </si>
  <si>
    <t>Orlík</t>
  </si>
  <si>
    <t>Plechais</t>
  </si>
  <si>
    <t>Karol</t>
  </si>
  <si>
    <t>Strážný čln</t>
  </si>
  <si>
    <t>Plachetnica</t>
  </si>
  <si>
    <t>PL - MDK Rybnik</t>
  </si>
  <si>
    <t>Levis</t>
  </si>
  <si>
    <t>Steiden</t>
  </si>
  <si>
    <t>Stretman</t>
  </si>
  <si>
    <t>Hudec</t>
  </si>
  <si>
    <t>Ján</t>
  </si>
  <si>
    <t>Róbert</t>
  </si>
  <si>
    <t>Jozef</t>
  </si>
  <si>
    <t>Watergeus</t>
  </si>
  <si>
    <t>Caban</t>
  </si>
  <si>
    <t>Hricová</t>
  </si>
  <si>
    <t>Jarmila</t>
  </si>
  <si>
    <t>Lodse</t>
  </si>
  <si>
    <t>SR - Banská Bystrica</t>
  </si>
  <si>
    <t>Mráz</t>
  </si>
  <si>
    <t>Mikuláš</t>
  </si>
  <si>
    <t>Nautik</t>
  </si>
  <si>
    <t>Hermann Marwede</t>
  </si>
  <si>
    <t>Peter, st.</t>
  </si>
  <si>
    <t>SR - Komárno</t>
  </si>
  <si>
    <t>Plecheis</t>
  </si>
  <si>
    <t>Matúš</t>
  </si>
  <si>
    <t>Tamás</t>
  </si>
  <si>
    <t>Rýchločln</t>
  </si>
  <si>
    <t>Uhrin</t>
  </si>
  <si>
    <t>Luboš</t>
  </si>
  <si>
    <t>Juršík</t>
  </si>
  <si>
    <t>SR - Rimavská Sobota</t>
  </si>
  <si>
    <t>Warnov</t>
  </si>
  <si>
    <t>Kubričan</t>
  </si>
  <si>
    <t>Mareček</t>
  </si>
  <si>
    <t>Balúh</t>
  </si>
  <si>
    <t>Smith Rotterdam</t>
  </si>
  <si>
    <t>Maják Borovany</t>
  </si>
  <si>
    <t>KLoM Brandýs n. L.</t>
  </si>
  <si>
    <t>PL - Rzeszow</t>
  </si>
  <si>
    <t>KLoM Kroměříž</t>
  </si>
  <si>
    <t>MK "Morava" Hodonín</t>
  </si>
  <si>
    <t>Kormorán Most</t>
  </si>
  <si>
    <t>KLoM Dvůr Králové n. L.</t>
  </si>
  <si>
    <t>KLoM Česílko Valdice</t>
  </si>
  <si>
    <t>SR</t>
  </si>
  <si>
    <t>Blaszczyk</t>
  </si>
  <si>
    <t>PL - Bytom</t>
  </si>
  <si>
    <t>Glebowski</t>
  </si>
  <si>
    <t>Szkwal</t>
  </si>
  <si>
    <t>Izbedski</t>
  </si>
  <si>
    <t>PL - GMDS Goleniów</t>
  </si>
  <si>
    <t>Mimosa</t>
  </si>
  <si>
    <t>Leoniec</t>
  </si>
  <si>
    <t>Jaroslaw</t>
  </si>
  <si>
    <t>PL - Lidzbark Warmiňski</t>
  </si>
  <si>
    <t>B-410</t>
  </si>
  <si>
    <t>Sokolowski</t>
  </si>
  <si>
    <t>Mariusz</t>
  </si>
  <si>
    <t>PT-109</t>
  </si>
  <si>
    <t>Szkudlarek</t>
  </si>
  <si>
    <t>PL - Ruda Śląska</t>
  </si>
  <si>
    <t>Strazak 14</t>
  </si>
  <si>
    <t>Szymczak</t>
  </si>
  <si>
    <t>Henryk</t>
  </si>
  <si>
    <t>PL - Lodž</t>
  </si>
  <si>
    <t>Tendelski</t>
  </si>
  <si>
    <t>Pawel</t>
  </si>
  <si>
    <t>Wolfgang</t>
  </si>
  <si>
    <t>PL - Rzeszów</t>
  </si>
  <si>
    <t>Hliadková loď</t>
  </si>
  <si>
    <t>Falkiewicz</t>
  </si>
  <si>
    <t>Dark</t>
  </si>
  <si>
    <t>Fidali</t>
  </si>
  <si>
    <t>Radoslaw</t>
  </si>
  <si>
    <t>BK-2</t>
  </si>
  <si>
    <t>Chrzanowski</t>
  </si>
  <si>
    <t>Cyklon</t>
  </si>
  <si>
    <t>Kašmierczuk</t>
  </si>
  <si>
    <t>Ariel</t>
  </si>
  <si>
    <t>Patrol. SSSR</t>
  </si>
  <si>
    <t>Koza</t>
  </si>
  <si>
    <t>Krystian</t>
  </si>
  <si>
    <t>PL - DOKiS Dobrodzieň</t>
  </si>
  <si>
    <t>Sola</t>
  </si>
  <si>
    <t>Okrojek</t>
  </si>
  <si>
    <t>SPS MI</t>
  </si>
  <si>
    <t>PL - LKM</t>
  </si>
  <si>
    <t>M-600</t>
  </si>
  <si>
    <t xml:space="preserve">Pieczka </t>
  </si>
  <si>
    <t>PL - Ruda Šlaska</t>
  </si>
  <si>
    <t>RAF</t>
  </si>
  <si>
    <t>Klaudia</t>
  </si>
  <si>
    <t>Wonsik</t>
  </si>
  <si>
    <t>Damian</t>
  </si>
  <si>
    <t>Stražak-14</t>
  </si>
  <si>
    <t>Victor Hensen</t>
  </si>
  <si>
    <t>Droździok</t>
  </si>
  <si>
    <t>Joachim</t>
  </si>
  <si>
    <t>Siejka</t>
  </si>
  <si>
    <t>PL - DOKiS Dobrodzień</t>
  </si>
  <si>
    <t>Halny</t>
  </si>
  <si>
    <t>Kapitan Poinc</t>
  </si>
  <si>
    <t>KT 824</t>
  </si>
  <si>
    <t>Gliński</t>
  </si>
  <si>
    <t>Michal-jun</t>
  </si>
  <si>
    <t>Pielok</t>
  </si>
  <si>
    <t>Pawel-jun</t>
  </si>
  <si>
    <t>Klaudia-jun</t>
  </si>
  <si>
    <t>PL - Bialystok</t>
  </si>
  <si>
    <t>Gromotka</t>
  </si>
  <si>
    <t>Marek</t>
  </si>
  <si>
    <t>Jóźwiak</t>
  </si>
  <si>
    <t>Wiesław</t>
  </si>
  <si>
    <t>Mejsak</t>
  </si>
  <si>
    <t>Ryszard</t>
  </si>
  <si>
    <t>Rzepczyk</t>
  </si>
  <si>
    <t>Smietana</t>
  </si>
  <si>
    <t>Miroslaw</t>
  </si>
  <si>
    <t>Zbigniew</t>
  </si>
  <si>
    <t xml:space="preserve">PL - Ruda Slaska </t>
  </si>
  <si>
    <t>Plejad</t>
  </si>
  <si>
    <t>Hydrograf 9</t>
  </si>
  <si>
    <t>H-37 Garland</t>
  </si>
  <si>
    <t>ORP SEP</t>
  </si>
  <si>
    <t>Bartoszek</t>
  </si>
  <si>
    <t>Lukasz</t>
  </si>
  <si>
    <t>Iwaszkiewicz</t>
  </si>
  <si>
    <t>Roch</t>
  </si>
  <si>
    <t>Alexander</t>
  </si>
  <si>
    <t>PL - Dobrodzień</t>
  </si>
  <si>
    <t>Scheweningen</t>
  </si>
  <si>
    <t>Szumny</t>
  </si>
  <si>
    <t>Wojciuch</t>
  </si>
  <si>
    <t>Alicja</t>
  </si>
  <si>
    <t>Wrobel</t>
  </si>
  <si>
    <t>Slawomir</t>
  </si>
  <si>
    <t>R-33</t>
  </si>
  <si>
    <t>Brylka</t>
  </si>
  <si>
    <t>Daciuk</t>
  </si>
  <si>
    <t>Ton 96</t>
  </si>
  <si>
    <t>Kreisl</t>
  </si>
  <si>
    <t>Jules Verne</t>
  </si>
  <si>
    <t>Bremen 9</t>
  </si>
  <si>
    <t>Dubrawski</t>
  </si>
  <si>
    <t>Waclaw</t>
  </si>
  <si>
    <t>Galla</t>
  </si>
  <si>
    <t>Robert-jun.</t>
  </si>
  <si>
    <t>PL - Krakow</t>
  </si>
  <si>
    <t>Titanik</t>
  </si>
  <si>
    <t>okret</t>
  </si>
  <si>
    <t>Jermolaj</t>
  </si>
  <si>
    <t>Grzegorz</t>
  </si>
  <si>
    <t>PT - 15</t>
  </si>
  <si>
    <t>Jurkiewicz</t>
  </si>
  <si>
    <t>Kromplewski</t>
  </si>
  <si>
    <t>PL - Białystok</t>
  </si>
  <si>
    <t>PT - 5</t>
  </si>
  <si>
    <t>Saucy</t>
  </si>
  <si>
    <t>Karol-jun</t>
  </si>
  <si>
    <t>Śmietana</t>
  </si>
  <si>
    <t>Pittsburg</t>
  </si>
  <si>
    <t>Spitburg 2</t>
  </si>
  <si>
    <t>Spitburg 1</t>
  </si>
  <si>
    <t>Ksiaze Aleksy</t>
  </si>
  <si>
    <t>Dziama</t>
  </si>
  <si>
    <t>Glowacki</t>
  </si>
  <si>
    <t>Stanislaw</t>
  </si>
  <si>
    <t>Hubáček</t>
  </si>
  <si>
    <t>Svatopluk</t>
  </si>
  <si>
    <t>PL - Bydgoszcz</t>
  </si>
  <si>
    <t>Mask</t>
  </si>
  <si>
    <t>Wilczur</t>
  </si>
  <si>
    <t>Slizg</t>
  </si>
  <si>
    <t>PL - Debowiec</t>
  </si>
  <si>
    <t>Arleight Burhe</t>
  </si>
  <si>
    <t>DDM Třinec</t>
  </si>
  <si>
    <t>Koubek</t>
  </si>
  <si>
    <t>Marian</t>
  </si>
  <si>
    <t>Apollo</t>
  </si>
  <si>
    <t>Požiarny čln</t>
  </si>
  <si>
    <t>Mysliwy</t>
  </si>
  <si>
    <t>PL - Lidzbark Warmiński</t>
  </si>
  <si>
    <t>H.F. 408 Elke</t>
  </si>
  <si>
    <t>Rozol</t>
  </si>
  <si>
    <t>Rudolf</t>
  </si>
  <si>
    <t>Struk</t>
  </si>
  <si>
    <t>Szendzielarz</t>
  </si>
  <si>
    <t>Jerzy</t>
  </si>
  <si>
    <t xml:space="preserve">Šudoma </t>
  </si>
  <si>
    <t>Mawe</t>
  </si>
  <si>
    <t>Amfora</t>
  </si>
  <si>
    <t>Thoaban</t>
  </si>
  <si>
    <t>Apostel</t>
  </si>
  <si>
    <t>Rafal</t>
  </si>
  <si>
    <t>Červenec</t>
  </si>
  <si>
    <t>Dedinský</t>
  </si>
  <si>
    <t>Dobrota</t>
  </si>
  <si>
    <t>Dominik</t>
  </si>
  <si>
    <t>Gabzdyl</t>
  </si>
  <si>
    <t>Józef</t>
  </si>
  <si>
    <t>Gardziejczyk</t>
  </si>
  <si>
    <t>Daniel</t>
  </si>
  <si>
    <t>Adas</t>
  </si>
  <si>
    <t>Delový čln</t>
  </si>
  <si>
    <t>Policajt</t>
  </si>
  <si>
    <t>Ślizg</t>
  </si>
  <si>
    <t>Strazak</t>
  </si>
  <si>
    <t>Zaba</t>
  </si>
  <si>
    <t>Jonczyk</t>
  </si>
  <si>
    <t>Mateusz</t>
  </si>
  <si>
    <t xml:space="preserve">Koza </t>
  </si>
  <si>
    <t>Kristian</t>
  </si>
  <si>
    <t>PL - DOKiS Dobrodzien</t>
  </si>
  <si>
    <t>M 600</t>
  </si>
  <si>
    <t>MGM 1</t>
  </si>
  <si>
    <t>CZ - KLoM Česílko Valdice</t>
  </si>
  <si>
    <t>Kuśmierczuk</t>
  </si>
  <si>
    <t>Moskala</t>
  </si>
  <si>
    <t>Pachuta</t>
  </si>
  <si>
    <t>PL - Goleniów</t>
  </si>
  <si>
    <t>Katja</t>
  </si>
  <si>
    <t>PL - MDK  Rybnik</t>
  </si>
  <si>
    <t>Pirat</t>
  </si>
  <si>
    <t>Motorowka</t>
  </si>
  <si>
    <t>Phantom</t>
  </si>
  <si>
    <t>Sokól</t>
  </si>
  <si>
    <t>Starčok</t>
  </si>
  <si>
    <t>Stodolka</t>
  </si>
  <si>
    <t>Remigiusz</t>
  </si>
  <si>
    <t>Szotkowski</t>
  </si>
  <si>
    <t>Szufliński</t>
  </si>
  <si>
    <t>Maciej</t>
  </si>
  <si>
    <t>Šudoma</t>
  </si>
  <si>
    <t>Wasik</t>
  </si>
  <si>
    <t>Zajíc</t>
  </si>
  <si>
    <t>San Remo</t>
  </si>
  <si>
    <t>PT 15</t>
  </si>
  <si>
    <t>Barracuda</t>
  </si>
  <si>
    <t>Asterix</t>
  </si>
  <si>
    <t>Gacek</t>
  </si>
  <si>
    <t>Latrex</t>
  </si>
  <si>
    <t>Gosia</t>
  </si>
  <si>
    <t>Barča</t>
  </si>
  <si>
    <t>Juren</t>
  </si>
  <si>
    <t>Kántor</t>
  </si>
  <si>
    <t>Ing. Jan Jedlička  Maják Borovany</t>
  </si>
  <si>
    <t>A - Titanic Linz</t>
  </si>
  <si>
    <t>A - MK Braunau</t>
  </si>
  <si>
    <t>A - MK  Braunau</t>
  </si>
  <si>
    <t>DE - SMC Passau</t>
  </si>
  <si>
    <t>511-010</t>
  </si>
  <si>
    <t>511-004</t>
  </si>
  <si>
    <t>511-008</t>
  </si>
  <si>
    <t>511-009</t>
  </si>
  <si>
    <t>511-006</t>
  </si>
  <si>
    <t>511-011</t>
  </si>
  <si>
    <t>511-007</t>
  </si>
  <si>
    <t>511-002</t>
  </si>
  <si>
    <t>511-003</t>
  </si>
  <si>
    <t>511-016</t>
  </si>
  <si>
    <t>511-015</t>
  </si>
  <si>
    <t>Radoslav-jun</t>
  </si>
  <si>
    <t>Sanson</t>
  </si>
  <si>
    <t>Bobr</t>
  </si>
  <si>
    <t>403-004</t>
  </si>
  <si>
    <t>131-084</t>
  </si>
  <si>
    <t>Victoria</t>
  </si>
  <si>
    <t>403-007</t>
  </si>
  <si>
    <t>Pilot 23</t>
  </si>
  <si>
    <t>443-005</t>
  </si>
  <si>
    <t>Tomasz</t>
  </si>
  <si>
    <t>TAZ</t>
  </si>
  <si>
    <t>316-012</t>
  </si>
  <si>
    <t>145-051</t>
  </si>
  <si>
    <t>403-006</t>
  </si>
  <si>
    <t>KB 23</t>
  </si>
  <si>
    <t>PR 206</t>
  </si>
  <si>
    <t>131-057</t>
  </si>
  <si>
    <t>EVP jachta</t>
  </si>
  <si>
    <t>Pischnothová</t>
  </si>
  <si>
    <t>Ares</t>
  </si>
  <si>
    <t>Ezequiel</t>
  </si>
  <si>
    <t>131-041</t>
  </si>
  <si>
    <t>134-001</t>
  </si>
  <si>
    <t>131-022</t>
  </si>
  <si>
    <t>Benjamin W. Latham</t>
  </si>
  <si>
    <t>Louma</t>
  </si>
  <si>
    <t>131-052</t>
  </si>
  <si>
    <t>Survey - 10</t>
  </si>
  <si>
    <t>Sudek</t>
  </si>
  <si>
    <t>Karibic</t>
  </si>
  <si>
    <t>Plíhal</t>
  </si>
  <si>
    <t>Ivo</t>
  </si>
  <si>
    <t>SK - Liptovský Hrádok</t>
  </si>
  <si>
    <t>131-015</t>
  </si>
  <si>
    <t>NSS-A Jun+Sen</t>
  </si>
  <si>
    <t>F4 - C</t>
  </si>
  <si>
    <t>131-017</t>
  </si>
  <si>
    <t>131-018</t>
  </si>
  <si>
    <t>131-087</t>
  </si>
  <si>
    <t>131-086</t>
  </si>
  <si>
    <t>KLoM Kolín</t>
  </si>
  <si>
    <t>480-008</t>
  </si>
  <si>
    <t>15.seriál MiČR kategorie NS 2008</t>
  </si>
  <si>
    <t>15.seriál MiČR kategorie NS 2008 - pouze závodníci z ČR</t>
  </si>
  <si>
    <t>15.seriál MiČR kategorie NS 2008 s mezinárodní účastí</t>
  </si>
  <si>
    <t>Započítávané soutěže do 15.seriálu MiČR kategorie NS 2008</t>
  </si>
  <si>
    <t>Lo - 17a</t>
  </si>
  <si>
    <t>8. - 9.5. 2008</t>
  </si>
  <si>
    <t>Lo - 18a</t>
  </si>
  <si>
    <t>10. - 11.5. 2008</t>
  </si>
  <si>
    <t>Netolice</t>
  </si>
  <si>
    <t>23. - 24.5. 2008</t>
  </si>
  <si>
    <t>Lo - 18b</t>
  </si>
  <si>
    <t>24. - 25.5. 2008</t>
  </si>
  <si>
    <t>20. - 21.6. 2008</t>
  </si>
  <si>
    <t>21. - 22.6. 2008</t>
  </si>
  <si>
    <t>Tvarožná Lhota</t>
  </si>
  <si>
    <t>12. - 13.9. 2008</t>
  </si>
  <si>
    <t>Započítávané soutěže do  VI. CZE - SVK - POL poháru 2008</t>
  </si>
  <si>
    <t>Započítávané soutěže pro výběr reprezentace ČR pro rok 2009</t>
  </si>
  <si>
    <t>Petrohrad (RUS)</t>
  </si>
  <si>
    <t>-průměr ze tří soutěží Č-S-P poháru a MS 2007</t>
  </si>
  <si>
    <t>MS 2007</t>
  </si>
  <si>
    <t>Jiří - st.</t>
  </si>
  <si>
    <t>3. - 4.5. 2008</t>
  </si>
  <si>
    <t>31.5. - 1.6. 2008</t>
  </si>
  <si>
    <t>KLoM Vltava České Budějovice</t>
  </si>
  <si>
    <t>517-0</t>
  </si>
  <si>
    <t>511-005</t>
  </si>
  <si>
    <t>KLoM Barrakuda</t>
  </si>
  <si>
    <t>Jiří - ml.</t>
  </si>
  <si>
    <t>Gipsy Moth IV</t>
  </si>
  <si>
    <t>Feigel</t>
  </si>
  <si>
    <t>Aleksander-jun</t>
  </si>
  <si>
    <t>Ronny</t>
  </si>
  <si>
    <t>Zapletal</t>
  </si>
  <si>
    <t>Schramm</t>
  </si>
  <si>
    <t>H.-Ullrich</t>
  </si>
  <si>
    <t>Sea Wind</t>
  </si>
  <si>
    <t>v.o. 60 illbruck</t>
  </si>
  <si>
    <t>Adrelina</t>
  </si>
  <si>
    <t>Duchcov (Lo-18a)</t>
  </si>
  <si>
    <t>Jinolice  (Lo-19)</t>
  </si>
  <si>
    <t>Jinolice  (Lo-20)</t>
  </si>
  <si>
    <t>Tvar. Lh. (Lo-21)</t>
  </si>
  <si>
    <t>Safari</t>
  </si>
  <si>
    <t>Kroupa</t>
  </si>
  <si>
    <t>Douša</t>
  </si>
  <si>
    <t>H.-Ulrich</t>
  </si>
  <si>
    <t>Milan</t>
  </si>
  <si>
    <t>Westward</t>
  </si>
  <si>
    <t>Mystery</t>
  </si>
  <si>
    <t>Karl und Marie</t>
  </si>
  <si>
    <t>Unger</t>
  </si>
  <si>
    <t>Veit</t>
  </si>
  <si>
    <t>SMY Meteor 4</t>
  </si>
  <si>
    <t>Netolice   (Lo-17b)</t>
  </si>
  <si>
    <t>Netolice   (Lo-18b)</t>
  </si>
  <si>
    <t>140-041</t>
  </si>
  <si>
    <t>517-002</t>
  </si>
  <si>
    <t>517-003</t>
  </si>
  <si>
    <t>517-004</t>
  </si>
  <si>
    <t>517-015</t>
  </si>
  <si>
    <t>517-005</t>
  </si>
  <si>
    <t>517-006</t>
  </si>
  <si>
    <t>Šebek</t>
  </si>
  <si>
    <t>517-007</t>
  </si>
  <si>
    <t>131-081</t>
  </si>
  <si>
    <t>131-011</t>
  </si>
  <si>
    <t>359-023</t>
  </si>
  <si>
    <t>KPM Šturmovík</t>
  </si>
  <si>
    <t>134-006</t>
  </si>
  <si>
    <t>Viktor Hansen</t>
  </si>
  <si>
    <t>Kutarba</t>
  </si>
  <si>
    <t>Kuter Poscigowi</t>
  </si>
  <si>
    <t>Macuda</t>
  </si>
  <si>
    <t>Radoslaw-jun</t>
  </si>
  <si>
    <t>Mackowiak</t>
  </si>
  <si>
    <t>Krzystof-jun</t>
  </si>
  <si>
    <t>Pick</t>
  </si>
  <si>
    <t>Lotse</t>
  </si>
  <si>
    <t>Mowe</t>
  </si>
  <si>
    <t>Bularz</t>
  </si>
  <si>
    <t>PL - Wodzislaw</t>
  </si>
  <si>
    <t>Ira</t>
  </si>
  <si>
    <t>Czarnota</t>
  </si>
  <si>
    <t>Leonard</t>
  </si>
  <si>
    <t>PL - Myslowice</t>
  </si>
  <si>
    <t>PL - Golemiow</t>
  </si>
  <si>
    <t>Fair Play V</t>
  </si>
  <si>
    <t>Fantazja</t>
  </si>
  <si>
    <t>Zieba</t>
  </si>
  <si>
    <t>Gawelczyk</t>
  </si>
  <si>
    <t>PL - Myslowic</t>
  </si>
  <si>
    <t>Fuks</t>
  </si>
  <si>
    <t>Jolanta</t>
  </si>
  <si>
    <t>Beniamin</t>
  </si>
  <si>
    <t>Nordkap</t>
  </si>
  <si>
    <t>Rosol</t>
  </si>
  <si>
    <t>PT 596</t>
  </si>
  <si>
    <t>Arkona</t>
  </si>
  <si>
    <t>Smidecki</t>
  </si>
  <si>
    <t>Beniamin-jun</t>
  </si>
  <si>
    <t>Sea-cret</t>
  </si>
  <si>
    <t>Voyager</t>
  </si>
  <si>
    <t>Sea wind</t>
  </si>
  <si>
    <t>Siminski</t>
  </si>
  <si>
    <t>Estelle</t>
  </si>
  <si>
    <t>Sarnowski</t>
  </si>
  <si>
    <t>Gen. Zaruski</t>
  </si>
  <si>
    <t>Hermes</t>
  </si>
  <si>
    <t>P-52</t>
  </si>
  <si>
    <t>Christian Brunings</t>
  </si>
  <si>
    <t>Perkasa</t>
  </si>
  <si>
    <t>480-002</t>
  </si>
  <si>
    <t>131-010</t>
  </si>
  <si>
    <t>079-032</t>
  </si>
  <si>
    <t>Otta</t>
  </si>
  <si>
    <t>Vyhnálek</t>
  </si>
  <si>
    <t>134-034</t>
  </si>
  <si>
    <t>511-019</t>
  </si>
  <si>
    <t>Pegasus 3</t>
  </si>
  <si>
    <t>520-002</t>
  </si>
  <si>
    <t>Piper</t>
  </si>
  <si>
    <t>520-001</t>
  </si>
  <si>
    <t>409-001</t>
  </si>
  <si>
    <t>Tollman II</t>
  </si>
  <si>
    <t>131-026</t>
  </si>
  <si>
    <t>Seekadet</t>
  </si>
  <si>
    <t>Olga</t>
  </si>
  <si>
    <t>Charlie</t>
  </si>
  <si>
    <t>Pokorný</t>
  </si>
  <si>
    <t>135-025</t>
  </si>
  <si>
    <t>Havelková</t>
  </si>
  <si>
    <t>511-023</t>
  </si>
  <si>
    <t>Chalenger</t>
  </si>
  <si>
    <t>Robert ml.</t>
  </si>
  <si>
    <t>Cobra</t>
  </si>
  <si>
    <t>145-067</t>
  </si>
  <si>
    <t>Strouhal</t>
  </si>
  <si>
    <t>511-025</t>
  </si>
  <si>
    <t>Peterka</t>
  </si>
  <si>
    <t>145-065</t>
  </si>
  <si>
    <t>Marila</t>
  </si>
  <si>
    <t>Svoboda</t>
  </si>
  <si>
    <t>403-010</t>
  </si>
  <si>
    <t>Iveta</t>
  </si>
  <si>
    <t>Swárovský</t>
  </si>
  <si>
    <t>Leoš</t>
  </si>
  <si>
    <t>131-069</t>
  </si>
  <si>
    <t>Sviták</t>
  </si>
  <si>
    <t>511-020</t>
  </si>
  <si>
    <t>Grenada</t>
  </si>
  <si>
    <t>Suzane</t>
  </si>
  <si>
    <t>131-009</t>
  </si>
  <si>
    <t>511-026</t>
  </si>
  <si>
    <t>Stavenes</t>
  </si>
  <si>
    <t>F2 - B Sen.</t>
  </si>
  <si>
    <t>409-006</t>
  </si>
  <si>
    <t>NSS-A</t>
  </si>
  <si>
    <t>018-003</t>
  </si>
  <si>
    <t>Adix</t>
  </si>
  <si>
    <t>028-015</t>
  </si>
  <si>
    <t>Chaloupka</t>
  </si>
  <si>
    <t>Western River</t>
  </si>
  <si>
    <t>Majer</t>
  </si>
  <si>
    <t>079-009</t>
  </si>
  <si>
    <t>Stíhač ponorek</t>
  </si>
  <si>
    <t>USCG Edisto</t>
  </si>
  <si>
    <t>P009</t>
  </si>
  <si>
    <t>Horna</t>
  </si>
  <si>
    <t>131-070</t>
  </si>
  <si>
    <t>Macíček</t>
  </si>
  <si>
    <t>131-072</t>
  </si>
  <si>
    <t>Sally - 72</t>
  </si>
  <si>
    <t>336-014</t>
  </si>
  <si>
    <t>MK Slezsko</t>
  </si>
  <si>
    <t>Ponorka</t>
  </si>
  <si>
    <t>Egbert Wagenborg</t>
  </si>
  <si>
    <t>Dove</t>
  </si>
  <si>
    <t>094-062</t>
  </si>
  <si>
    <t>CMB 55ft</t>
  </si>
  <si>
    <t>Bartoníčková</t>
  </si>
  <si>
    <t>TZP-1</t>
  </si>
  <si>
    <t>131-091</t>
  </si>
  <si>
    <t>LMK Liberec</t>
  </si>
  <si>
    <t>Němcová</t>
  </si>
  <si>
    <t>Petra</t>
  </si>
  <si>
    <t>189-0</t>
  </si>
  <si>
    <t>Vydra Cargo</t>
  </si>
  <si>
    <t>Neupauer</t>
  </si>
  <si>
    <t>La Camaret</t>
  </si>
  <si>
    <t>Gabriela</t>
  </si>
  <si>
    <t>Rozj.</t>
  </si>
  <si>
    <t>6-7</t>
  </si>
  <si>
    <t>-průměr ze tří nejlepších soutěží MiČR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</si>
</sst>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0.000"/>
    <numFmt numFmtId="170" formatCode="hh:mm"/>
  </numFmts>
  <fonts count="1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21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49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21" applyFont="1" applyFill="1" applyBorder="1" applyAlignment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23" applyFont="1" applyFill="1" applyBorder="1" applyAlignment="1">
      <alignment/>
      <protection/>
    </xf>
    <xf numFmtId="0" fontId="0" fillId="0" borderId="1" xfId="0" applyBorder="1" applyAlignment="1">
      <alignment/>
    </xf>
    <xf numFmtId="0" fontId="1" fillId="0" borderId="1" xfId="23" applyFont="1" applyFill="1" applyBorder="1" applyAlignment="1">
      <alignment horizontal="left"/>
      <protection/>
    </xf>
    <xf numFmtId="0" fontId="0" fillId="0" borderId="0" xfId="0" applyNumberFormat="1" applyAlignment="1">
      <alignment horizontal="center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23" applyFont="1" applyFill="1" applyBorder="1" applyAlignment="1">
      <alignment vertical="center"/>
      <protection/>
    </xf>
    <xf numFmtId="1" fontId="1" fillId="0" borderId="1" xfId="0" applyNumberFormat="1" applyFont="1" applyBorder="1" applyAlignment="1">
      <alignment horizontal="center"/>
    </xf>
    <xf numFmtId="0" fontId="1" fillId="0" borderId="1" xfId="23" applyFont="1" applyFill="1" applyBorder="1" applyAlignment="1">
      <alignment horizontal="left" vertical="center"/>
      <protection/>
    </xf>
    <xf numFmtId="0" fontId="1" fillId="0" borderId="1" xfId="23" applyNumberFormat="1" applyFont="1" applyFill="1" applyBorder="1" applyAlignment="1">
      <alignment horizontal="left" vertical="center"/>
      <protection/>
    </xf>
    <xf numFmtId="49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0" fillId="0" borderId="2" xfId="21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23" applyNumberFormat="1" applyFont="1" applyFill="1" applyBorder="1" applyAlignment="1">
      <alignment vertical="center"/>
      <protection/>
    </xf>
    <xf numFmtId="0" fontId="1" fillId="0" borderId="1" xfId="23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23" applyFont="1" applyFill="1" applyBorder="1" applyAlignment="1">
      <alignment horizontal="center"/>
      <protection/>
    </xf>
    <xf numFmtId="0" fontId="1" fillId="0" borderId="1" xfId="2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21" applyFont="1" applyFill="1" applyBorder="1" applyAlignment="1" applyProtection="1">
      <alignment horizontal="center"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2" xfId="0" applyNumberFormat="1" applyBorder="1" applyAlignment="1">
      <alignment/>
    </xf>
    <xf numFmtId="0" fontId="0" fillId="2" borderId="1" xfId="21" applyFont="1" applyFill="1" applyBorder="1" applyAlignment="1" applyProtection="1">
      <alignment/>
      <protection locked="0"/>
    </xf>
    <xf numFmtId="49" fontId="0" fillId="0" borderId="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0" xfId="20" applyFont="1">
      <alignment/>
      <protection/>
    </xf>
    <xf numFmtId="0" fontId="0" fillId="0" borderId="0" xfId="20">
      <alignment/>
      <protection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49" fontId="6" fillId="0" borderId="0" xfId="20" applyNumberFormat="1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6" fillId="0" borderId="1" xfId="20" applyFont="1" applyBorder="1">
      <alignment/>
      <protection/>
    </xf>
    <xf numFmtId="0" fontId="5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49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1" fillId="0" borderId="1" xfId="2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2" xfId="23" applyFont="1" applyFill="1" applyBorder="1" applyAlignment="1">
      <alignment/>
      <protection/>
    </xf>
    <xf numFmtId="0" fontId="0" fillId="0" borderId="1" xfId="22" applyFont="1" applyFill="1" applyBorder="1" applyAlignment="1" applyProtection="1">
      <alignment horizontal="center"/>
      <protection locked="0"/>
    </xf>
    <xf numFmtId="0" fontId="1" fillId="0" borderId="1" xfId="20" applyFont="1" applyFill="1" applyBorder="1" applyAlignment="1">
      <alignment horizontal="left"/>
      <protection/>
    </xf>
    <xf numFmtId="49" fontId="0" fillId="0" borderId="2" xfId="0" applyNumberForma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/>
    </xf>
    <xf numFmtId="49" fontId="0" fillId="0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2" xfId="0" applyNumberForma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4" xfId="21" applyFont="1" applyFill="1" applyBorder="1" applyAlignment="1" applyProtection="1">
      <alignment horizontal="center"/>
      <protection locked="0"/>
    </xf>
    <xf numFmtId="0" fontId="0" fillId="0" borderId="4" xfId="21" applyFont="1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21" applyFont="1" applyFill="1" applyBorder="1" applyAlignment="1" applyProtection="1">
      <alignment horizontal="left"/>
      <protection locked="0"/>
    </xf>
    <xf numFmtId="0" fontId="2" fillId="0" borderId="1" xfId="2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0" fillId="0" borderId="1" xfId="23" applyFont="1" applyFill="1" applyBorder="1" applyAlignment="1">
      <alignment horizontal="left"/>
      <protection/>
    </xf>
    <xf numFmtId="49" fontId="2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>
      <alignment/>
    </xf>
    <xf numFmtId="0" fontId="2" fillId="0" borderId="4" xfId="21" applyFont="1" applyFill="1" applyBorder="1" applyAlignment="1" applyProtection="1">
      <alignment horizontal="center"/>
      <protection locked="0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0" fillId="0" borderId="1" xfId="23" applyFont="1" applyFill="1" applyBorder="1" applyAlignment="1">
      <alignment horizontal="left" vertical="center"/>
      <protection/>
    </xf>
    <xf numFmtId="0" fontId="10" fillId="0" borderId="1" xfId="23" applyFont="1" applyFill="1" applyBorder="1" applyAlignment="1">
      <alignment horizontal="center" vertical="center"/>
      <protection/>
    </xf>
    <xf numFmtId="0" fontId="10" fillId="0" borderId="1" xfId="23" applyNumberFormat="1" applyFont="1" applyFill="1" applyBorder="1" applyAlignment="1">
      <alignment horizontal="left" vertical="center"/>
      <protection/>
    </xf>
    <xf numFmtId="0" fontId="10" fillId="0" borderId="1" xfId="23" applyFont="1" applyFill="1" applyBorder="1" applyAlignment="1">
      <alignment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23" applyFont="1" applyFill="1" applyBorder="1" applyAlignment="1">
      <alignment horizontal="left" vertical="center"/>
      <protection/>
    </xf>
    <xf numFmtId="0" fontId="1" fillId="0" borderId="2" xfId="23" applyFont="1" applyFill="1" applyBorder="1" applyAlignment="1">
      <alignment horizontal="left" vertical="center"/>
      <protection/>
    </xf>
    <xf numFmtId="0" fontId="10" fillId="0" borderId="4" xfId="23" applyFont="1" applyFill="1" applyBorder="1" applyAlignment="1">
      <alignment/>
      <protection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1" xfId="21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2" fillId="0" borderId="1" xfId="21" applyFont="1" applyFill="1" applyBorder="1" applyAlignment="1" applyProtection="1">
      <alignment/>
      <protection locked="0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6" fillId="0" borderId="3" xfId="20" applyFont="1" applyBorder="1" applyAlignment="1">
      <alignment horizontal="center"/>
      <protection/>
    </xf>
    <xf numFmtId="0" fontId="0" fillId="0" borderId="6" xfId="0" applyBorder="1" applyAlignment="1">
      <alignment/>
    </xf>
    <xf numFmtId="0" fontId="6" fillId="0" borderId="0" xfId="20" applyFont="1">
      <alignment/>
      <protection/>
    </xf>
    <xf numFmtId="0" fontId="4" fillId="0" borderId="0" xfId="20" applyFont="1">
      <alignment/>
      <protection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iCR2007 - konecne" xfId="20"/>
    <cellStyle name="normální_Prihlaska_ns_excel95" xfId="21"/>
    <cellStyle name="normální_Prihlaska_ns_excel95_MiCR2007 - konecne" xfId="22"/>
    <cellStyle name="normální_St_listiny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37</xdr:row>
      <xdr:rowOff>9525</xdr:rowOff>
    </xdr:from>
    <xdr:to>
      <xdr:col>5</xdr:col>
      <xdr:colOff>561975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81375" y="7239000"/>
          <a:ext cx="371475" cy="13335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104775</xdr:rowOff>
    </xdr:from>
    <xdr:to>
      <xdr:col>7</xdr:col>
      <xdr:colOff>0</xdr:colOff>
      <xdr:row>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124325" y="523875"/>
          <a:ext cx="190500" cy="23241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46</xdr:row>
      <xdr:rowOff>104775</xdr:rowOff>
    </xdr:from>
    <xdr:to>
      <xdr:col>7</xdr:col>
      <xdr:colOff>0</xdr:colOff>
      <xdr:row>58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048125" y="9058275"/>
          <a:ext cx="266700" cy="23145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2" width="9.140625" style="103" customWidth="1"/>
    <col min="3" max="3" width="11.28125" style="103" customWidth="1"/>
    <col min="4" max="5" width="9.140625" style="103" customWidth="1"/>
    <col min="6" max="6" width="11.8515625" style="103" customWidth="1"/>
    <col min="7" max="7" width="5.00390625" style="103" customWidth="1"/>
    <col min="8" max="15" width="9.140625" style="103" customWidth="1"/>
    <col min="16" max="16" width="11.28125" style="103" customWidth="1"/>
    <col min="17" max="16384" width="9.140625" style="103" customWidth="1"/>
  </cols>
  <sheetData>
    <row r="1" spans="1:10" ht="20.25">
      <c r="A1" s="216" t="s">
        <v>1098</v>
      </c>
      <c r="B1" s="216"/>
      <c r="C1" s="216"/>
      <c r="D1" s="216"/>
      <c r="E1" s="216"/>
      <c r="F1" s="216"/>
      <c r="G1" s="216"/>
      <c r="H1" s="216"/>
      <c r="I1" s="216"/>
      <c r="J1" s="216"/>
    </row>
    <row r="3" spans="1:6" ht="15">
      <c r="A3" s="104" t="s">
        <v>1099</v>
      </c>
      <c r="B3" s="104" t="s">
        <v>232</v>
      </c>
      <c r="C3" s="104"/>
      <c r="D3" s="215" t="s">
        <v>1100</v>
      </c>
      <c r="E3" s="215"/>
      <c r="F3" s="104" t="s">
        <v>233</v>
      </c>
    </row>
    <row r="4" spans="1:6" ht="15">
      <c r="A4" s="104"/>
      <c r="B4" s="104"/>
      <c r="C4" s="104"/>
      <c r="D4" s="104"/>
      <c r="E4" s="104"/>
      <c r="F4" s="104"/>
    </row>
    <row r="5" spans="1:8" ht="15.75">
      <c r="A5" s="104" t="s">
        <v>1101</v>
      </c>
      <c r="B5" s="104" t="s">
        <v>232</v>
      </c>
      <c r="C5" s="104"/>
      <c r="D5" s="215" t="s">
        <v>1102</v>
      </c>
      <c r="E5" s="215"/>
      <c r="F5" s="104" t="s">
        <v>233</v>
      </c>
      <c r="H5" s="105" t="s">
        <v>342</v>
      </c>
    </row>
    <row r="6" spans="1:10" ht="15">
      <c r="A6" s="104"/>
      <c r="B6" s="104"/>
      <c r="C6" s="104"/>
      <c r="D6" s="104"/>
      <c r="E6" s="104"/>
      <c r="F6" s="104"/>
      <c r="I6" s="106" t="s">
        <v>241</v>
      </c>
      <c r="J6" s="104" t="s">
        <v>343</v>
      </c>
    </row>
    <row r="7" spans="1:8" ht="15.75">
      <c r="A7" s="104" t="s">
        <v>649</v>
      </c>
      <c r="B7" s="104" t="s">
        <v>1103</v>
      </c>
      <c r="C7" s="104"/>
      <c r="D7" s="215" t="s">
        <v>1104</v>
      </c>
      <c r="E7" s="215"/>
      <c r="F7" s="104" t="s">
        <v>231</v>
      </c>
      <c r="H7" s="105" t="s">
        <v>342</v>
      </c>
    </row>
    <row r="8" spans="1:10" ht="15.75">
      <c r="A8" s="104"/>
      <c r="B8" s="104"/>
      <c r="C8" s="104"/>
      <c r="D8" s="104"/>
      <c r="E8" s="104"/>
      <c r="F8" s="104"/>
      <c r="H8" s="105"/>
      <c r="I8" s="106" t="s">
        <v>244</v>
      </c>
      <c r="J8" s="104" t="s">
        <v>344</v>
      </c>
    </row>
    <row r="9" spans="1:6" ht="15">
      <c r="A9" s="104" t="s">
        <v>1105</v>
      </c>
      <c r="B9" s="104" t="s">
        <v>1103</v>
      </c>
      <c r="C9" s="104"/>
      <c r="D9" s="215" t="s">
        <v>1106</v>
      </c>
      <c r="E9" s="215"/>
      <c r="F9" s="104" t="s">
        <v>231</v>
      </c>
    </row>
    <row r="10" spans="1:8" ht="15">
      <c r="A10" s="104"/>
      <c r="B10" s="104"/>
      <c r="C10" s="104"/>
      <c r="D10" s="104"/>
      <c r="E10" s="104"/>
      <c r="F10" s="104"/>
      <c r="H10" s="106" t="s">
        <v>651</v>
      </c>
    </row>
    <row r="11" spans="1:6" ht="15">
      <c r="A11" s="104" t="s">
        <v>234</v>
      </c>
      <c r="B11" s="104" t="s">
        <v>648</v>
      </c>
      <c r="C11" s="104"/>
      <c r="D11" s="215" t="s">
        <v>1107</v>
      </c>
      <c r="E11" s="215"/>
      <c r="F11" s="104"/>
    </row>
    <row r="12" spans="1:6" ht="15">
      <c r="A12" s="104"/>
      <c r="B12" s="104"/>
      <c r="C12" s="104"/>
      <c r="D12" s="104"/>
      <c r="E12" s="104"/>
      <c r="F12" s="104"/>
    </row>
    <row r="13" spans="1:6" ht="15">
      <c r="A13" s="104" t="s">
        <v>235</v>
      </c>
      <c r="B13" s="104" t="s">
        <v>648</v>
      </c>
      <c r="C13" s="104"/>
      <c r="D13" s="215" t="s">
        <v>1108</v>
      </c>
      <c r="E13" s="215"/>
      <c r="F13" s="104"/>
    </row>
    <row r="14" spans="1:6" ht="15">
      <c r="A14" s="104"/>
      <c r="B14" s="104"/>
      <c r="C14" s="104"/>
      <c r="D14" s="104"/>
      <c r="E14" s="104"/>
      <c r="F14" s="104"/>
    </row>
    <row r="15" spans="1:6" ht="15">
      <c r="A15" s="104" t="s">
        <v>650</v>
      </c>
      <c r="B15" s="104" t="s">
        <v>1109</v>
      </c>
      <c r="C15" s="104"/>
      <c r="D15" s="215" t="s">
        <v>1110</v>
      </c>
      <c r="E15" s="215"/>
      <c r="F15" s="104"/>
    </row>
    <row r="18" spans="1:10" ht="20.25">
      <c r="A18" s="216" t="s">
        <v>1111</v>
      </c>
      <c r="B18" s="216"/>
      <c r="C18" s="216"/>
      <c r="D18" s="216"/>
      <c r="E18" s="216"/>
      <c r="F18" s="216"/>
      <c r="G18" s="216"/>
      <c r="H18" s="216"/>
      <c r="I18" s="216"/>
      <c r="J18" s="216"/>
    </row>
    <row r="19" spans="1:10" ht="2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="104" customFormat="1" ht="15">
      <c r="A20" s="104" t="s">
        <v>246</v>
      </c>
    </row>
    <row r="21" spans="7:8" s="104" customFormat="1" ht="15">
      <c r="G21" s="104" t="s">
        <v>238</v>
      </c>
      <c r="H21" s="104" t="s">
        <v>449</v>
      </c>
    </row>
    <row r="22" s="104" customFormat="1" ht="15"/>
    <row r="23" spans="7:8" s="104" customFormat="1" ht="15">
      <c r="G23" s="104" t="s">
        <v>239</v>
      </c>
      <c r="H23" s="104" t="s">
        <v>240</v>
      </c>
    </row>
    <row r="24" spans="7:13" ht="15">
      <c r="G24" s="104"/>
      <c r="H24" s="104" t="s">
        <v>241</v>
      </c>
      <c r="I24" s="107" t="s">
        <v>242</v>
      </c>
      <c r="J24" s="104" t="s">
        <v>243</v>
      </c>
      <c r="K24" s="104"/>
      <c r="L24" s="104"/>
      <c r="M24" s="104"/>
    </row>
    <row r="25" spans="1:10" ht="15">
      <c r="A25" s="104" t="s">
        <v>236</v>
      </c>
      <c r="B25" s="104" t="s">
        <v>70</v>
      </c>
      <c r="C25" s="104"/>
      <c r="D25" s="215" t="s">
        <v>1117</v>
      </c>
      <c r="E25" s="215"/>
      <c r="H25" s="104" t="s">
        <v>244</v>
      </c>
      <c r="I25" s="107" t="s">
        <v>242</v>
      </c>
      <c r="J25" s="104" t="s">
        <v>245</v>
      </c>
    </row>
    <row r="26" spans="1:5" ht="15">
      <c r="A26" s="104"/>
      <c r="B26" s="104"/>
      <c r="C26" s="104"/>
      <c r="D26" s="104"/>
      <c r="E26" s="104"/>
    </row>
    <row r="27" spans="1:10" ht="15">
      <c r="A27" s="104" t="s">
        <v>236</v>
      </c>
      <c r="B27" s="104" t="s">
        <v>216</v>
      </c>
      <c r="C27" s="104"/>
      <c r="D27" s="215" t="s">
        <v>1118</v>
      </c>
      <c r="E27" s="215"/>
      <c r="G27" s="104" t="s">
        <v>252</v>
      </c>
      <c r="H27" s="104" t="s">
        <v>253</v>
      </c>
      <c r="I27" s="104"/>
      <c r="J27" s="104"/>
    </row>
    <row r="28" spans="1:8" ht="15">
      <c r="A28" s="104"/>
      <c r="B28" s="104"/>
      <c r="C28" s="104"/>
      <c r="D28" s="104"/>
      <c r="E28" s="104"/>
      <c r="H28" s="106" t="s">
        <v>442</v>
      </c>
    </row>
    <row r="29" spans="1:13" ht="15">
      <c r="A29" s="104" t="s">
        <v>652</v>
      </c>
      <c r="B29" s="104" t="s">
        <v>1109</v>
      </c>
      <c r="C29" s="104"/>
      <c r="D29" s="215" t="s">
        <v>1110</v>
      </c>
      <c r="E29" s="215"/>
      <c r="H29" s="104" t="s">
        <v>654</v>
      </c>
      <c r="L29" s="104"/>
      <c r="M29" s="106"/>
    </row>
    <row r="30" spans="1:13" ht="15">
      <c r="A30" s="104"/>
      <c r="B30" s="104"/>
      <c r="C30" s="104"/>
      <c r="D30" s="104"/>
      <c r="E30" s="104"/>
      <c r="H30" s="104"/>
      <c r="L30" s="104"/>
      <c r="M30" s="106"/>
    </row>
    <row r="31" spans="7:8" ht="15">
      <c r="G31" s="104" t="s">
        <v>452</v>
      </c>
      <c r="H31" s="104" t="s">
        <v>453</v>
      </c>
    </row>
    <row r="32" ht="15">
      <c r="H32" s="104" t="s">
        <v>454</v>
      </c>
    </row>
    <row r="33" ht="15">
      <c r="H33" s="104"/>
    </row>
    <row r="34" spans="1:10" ht="20.25">
      <c r="A34" s="216" t="s">
        <v>1112</v>
      </c>
      <c r="B34" s="216"/>
      <c r="C34" s="216"/>
      <c r="D34" s="216"/>
      <c r="E34" s="216"/>
      <c r="F34" s="216"/>
      <c r="G34" s="216"/>
      <c r="H34" s="216"/>
      <c r="I34" s="216"/>
      <c r="J34" s="216"/>
    </row>
    <row r="35" spans="1:10" ht="1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15" customHeight="1">
      <c r="A36" s="106" t="s">
        <v>445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8" spans="1:10" ht="15">
      <c r="A38" s="104" t="s">
        <v>427</v>
      </c>
      <c r="B38" s="104" t="s">
        <v>1113</v>
      </c>
      <c r="C38" s="104"/>
      <c r="D38" s="108">
        <v>2007</v>
      </c>
      <c r="E38" s="104"/>
      <c r="F38" s="104"/>
      <c r="G38" s="104"/>
      <c r="H38" s="104"/>
      <c r="I38" s="104"/>
      <c r="J38" s="104"/>
    </row>
    <row r="39" spans="1:10" ht="15.75">
      <c r="A39" s="104"/>
      <c r="B39" s="104"/>
      <c r="C39" s="104"/>
      <c r="D39" s="104"/>
      <c r="E39" s="104"/>
      <c r="F39" s="104"/>
      <c r="G39" s="109" t="s">
        <v>443</v>
      </c>
      <c r="I39" s="104"/>
      <c r="J39" s="104"/>
    </row>
    <row r="40" spans="1:10" ht="15">
      <c r="A40" s="104" t="s">
        <v>237</v>
      </c>
      <c r="B40" s="104" t="s">
        <v>70</v>
      </c>
      <c r="C40" s="104"/>
      <c r="D40" s="215" t="s">
        <v>1117</v>
      </c>
      <c r="E40" s="215"/>
      <c r="F40" s="104"/>
      <c r="H40" s="104"/>
      <c r="I40" s="104"/>
      <c r="J40" s="104"/>
    </row>
    <row r="41" spans="1:10" ht="15">
      <c r="A41" s="104"/>
      <c r="B41" s="104"/>
      <c r="C41" s="104"/>
      <c r="D41" s="104"/>
      <c r="E41" s="104"/>
      <c r="F41" s="104"/>
      <c r="G41" s="106" t="s">
        <v>1114</v>
      </c>
      <c r="H41" s="104"/>
      <c r="I41" s="104"/>
      <c r="J41" s="104"/>
    </row>
    <row r="42" spans="1:10" ht="15">
      <c r="A42" s="104" t="s">
        <v>237</v>
      </c>
      <c r="B42" s="104" t="s">
        <v>216</v>
      </c>
      <c r="C42" s="104"/>
      <c r="D42" s="215" t="s">
        <v>1118</v>
      </c>
      <c r="E42" s="215"/>
      <c r="F42" s="104"/>
      <c r="G42" s="106" t="s">
        <v>441</v>
      </c>
      <c r="H42" s="104"/>
      <c r="I42" s="104"/>
      <c r="J42" s="104"/>
    </row>
    <row r="43" spans="1:10" ht="15">
      <c r="A43" s="104"/>
      <c r="B43" s="104"/>
      <c r="C43" s="104"/>
      <c r="D43" s="104"/>
      <c r="E43" s="104"/>
      <c r="F43" s="104"/>
      <c r="G43" s="106"/>
      <c r="H43" s="104"/>
      <c r="I43" s="104"/>
      <c r="J43" s="104"/>
    </row>
    <row r="44" spans="1:10" ht="15">
      <c r="A44" s="104" t="s">
        <v>237</v>
      </c>
      <c r="B44" s="104" t="s">
        <v>648</v>
      </c>
      <c r="C44" s="104"/>
      <c r="D44" s="215" t="s">
        <v>1110</v>
      </c>
      <c r="E44" s="215"/>
      <c r="F44" s="104"/>
      <c r="G44" s="106"/>
      <c r="H44" s="104"/>
      <c r="I44" s="104"/>
      <c r="J44" s="104"/>
    </row>
    <row r="45" spans="1:10" ht="15">
      <c r="A45" s="104"/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10" ht="15">
      <c r="A46" s="104"/>
      <c r="B46" s="104"/>
      <c r="C46" s="104"/>
      <c r="D46" s="104"/>
      <c r="E46" s="104"/>
      <c r="F46" s="104"/>
      <c r="G46" s="104"/>
      <c r="H46" s="104"/>
      <c r="I46" s="104"/>
      <c r="J46" s="104"/>
    </row>
    <row r="47" spans="1:10" ht="15">
      <c r="A47" s="104" t="s">
        <v>1099</v>
      </c>
      <c r="B47" s="104" t="s">
        <v>232</v>
      </c>
      <c r="C47" s="104"/>
      <c r="D47" s="215" t="s">
        <v>1100</v>
      </c>
      <c r="E47" s="215"/>
      <c r="F47" s="104" t="s">
        <v>233</v>
      </c>
      <c r="G47" s="104"/>
      <c r="H47" s="104"/>
      <c r="I47" s="104"/>
      <c r="J47" s="104"/>
    </row>
    <row r="48" spans="1:10" ht="15">
      <c r="A48" s="104"/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:10" ht="15">
      <c r="A49" s="104" t="s">
        <v>1101</v>
      </c>
      <c r="B49" s="104" t="s">
        <v>232</v>
      </c>
      <c r="C49" s="104"/>
      <c r="D49" s="215" t="s">
        <v>1102</v>
      </c>
      <c r="E49" s="215"/>
      <c r="F49" s="104" t="s">
        <v>233</v>
      </c>
      <c r="G49" s="104"/>
      <c r="H49" s="104"/>
      <c r="I49" s="104"/>
      <c r="J49" s="104"/>
    </row>
    <row r="50" spans="1:10" ht="15">
      <c r="A50" s="104"/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ht="15">
      <c r="A51" s="104" t="s">
        <v>649</v>
      </c>
      <c r="B51" s="104" t="s">
        <v>1103</v>
      </c>
      <c r="C51" s="104"/>
      <c r="D51" s="215" t="s">
        <v>1104</v>
      </c>
      <c r="E51" s="215"/>
      <c r="F51" s="104" t="s">
        <v>231</v>
      </c>
      <c r="G51" s="104"/>
      <c r="H51" s="104"/>
      <c r="I51" s="104"/>
      <c r="J51" s="104"/>
    </row>
    <row r="52" spans="1:10" ht="15.75">
      <c r="A52" s="104"/>
      <c r="B52" s="104"/>
      <c r="C52" s="104"/>
      <c r="D52" s="104"/>
      <c r="E52" s="104"/>
      <c r="F52" s="104"/>
      <c r="G52" s="104"/>
      <c r="H52" s="109" t="s">
        <v>444</v>
      </c>
      <c r="I52" s="104"/>
      <c r="J52" s="104"/>
    </row>
    <row r="53" spans="1:10" ht="15">
      <c r="A53" s="104" t="s">
        <v>1105</v>
      </c>
      <c r="B53" s="104" t="s">
        <v>1103</v>
      </c>
      <c r="C53" s="104"/>
      <c r="D53" s="215" t="s">
        <v>1106</v>
      </c>
      <c r="E53" s="215"/>
      <c r="F53" s="104" t="s">
        <v>231</v>
      </c>
      <c r="G53" s="104"/>
      <c r="H53" s="104"/>
      <c r="I53" s="104"/>
      <c r="J53" s="104"/>
    </row>
    <row r="54" spans="1:10" ht="15">
      <c r="A54" s="104"/>
      <c r="B54" s="104"/>
      <c r="C54" s="104"/>
      <c r="D54" s="104"/>
      <c r="E54" s="104"/>
      <c r="F54" s="104"/>
      <c r="G54" s="104"/>
      <c r="H54" s="106" t="s">
        <v>1288</v>
      </c>
      <c r="I54" s="104"/>
      <c r="J54" s="104"/>
    </row>
    <row r="55" spans="1:10" ht="15">
      <c r="A55" s="104" t="s">
        <v>234</v>
      </c>
      <c r="B55" s="104" t="s">
        <v>648</v>
      </c>
      <c r="C55" s="104"/>
      <c r="D55" s="215" t="s">
        <v>1107</v>
      </c>
      <c r="E55" s="215"/>
      <c r="F55" s="104"/>
      <c r="G55" s="104"/>
      <c r="H55" s="104"/>
      <c r="I55" s="104"/>
      <c r="J55" s="104"/>
    </row>
    <row r="56" spans="1:10" ht="15">
      <c r="A56" s="104"/>
      <c r="B56" s="104"/>
      <c r="C56" s="104"/>
      <c r="D56" s="104"/>
      <c r="E56" s="104"/>
      <c r="F56" s="104"/>
      <c r="G56" s="104"/>
      <c r="H56" s="104"/>
      <c r="I56" s="104"/>
      <c r="J56" s="104"/>
    </row>
    <row r="57" spans="1:10" ht="15">
      <c r="A57" s="104" t="s">
        <v>235</v>
      </c>
      <c r="B57" s="104" t="s">
        <v>648</v>
      </c>
      <c r="C57" s="104"/>
      <c r="D57" s="215" t="s">
        <v>1108</v>
      </c>
      <c r="E57" s="215"/>
      <c r="F57" s="104"/>
      <c r="G57" s="104"/>
      <c r="H57" s="104"/>
      <c r="I57" s="104"/>
      <c r="J57" s="104"/>
    </row>
    <row r="58" spans="1:10" ht="15">
      <c r="A58" s="104"/>
      <c r="B58" s="104"/>
      <c r="C58" s="104"/>
      <c r="D58" s="104"/>
      <c r="E58" s="104"/>
      <c r="F58" s="104"/>
      <c r="G58" s="104"/>
      <c r="H58" s="104"/>
      <c r="I58" s="104"/>
      <c r="J58" s="104"/>
    </row>
    <row r="59" spans="1:10" ht="15">
      <c r="A59" s="104" t="s">
        <v>650</v>
      </c>
      <c r="B59" s="104" t="s">
        <v>1109</v>
      </c>
      <c r="C59" s="104"/>
      <c r="D59" s="215" t="s">
        <v>1110</v>
      </c>
      <c r="E59" s="215"/>
      <c r="F59" s="104"/>
      <c r="G59" s="104"/>
      <c r="H59" s="104"/>
      <c r="I59" s="104"/>
      <c r="J59" s="104"/>
    </row>
    <row r="60" spans="1:10" ht="15">
      <c r="A60" s="104"/>
      <c r="B60" s="104"/>
      <c r="C60" s="104"/>
      <c r="D60" s="104"/>
      <c r="E60" s="104"/>
      <c r="F60" s="104"/>
      <c r="G60" s="104"/>
      <c r="H60" s="104"/>
      <c r="I60" s="104"/>
      <c r="J60" s="104"/>
    </row>
    <row r="61" spans="1:10" ht="15.75">
      <c r="A61" s="104"/>
      <c r="B61" s="104" t="s">
        <v>455</v>
      </c>
      <c r="C61" s="104" t="s">
        <v>456</v>
      </c>
      <c r="D61" s="104"/>
      <c r="E61" s="110" t="s">
        <v>71</v>
      </c>
      <c r="F61" s="110"/>
      <c r="G61" s="111" t="s">
        <v>465</v>
      </c>
      <c r="H61" s="111" t="s">
        <v>465</v>
      </c>
      <c r="I61" s="104"/>
      <c r="J61" s="104"/>
    </row>
    <row r="62" spans="1:10" ht="15">
      <c r="A62" s="104"/>
      <c r="B62" s="104"/>
      <c r="C62" s="104"/>
      <c r="D62" s="104"/>
      <c r="E62" s="110" t="s">
        <v>457</v>
      </c>
      <c r="F62" s="110"/>
      <c r="G62" s="112">
        <v>88</v>
      </c>
      <c r="H62" s="112">
        <v>0</v>
      </c>
      <c r="I62" s="104"/>
      <c r="J62" s="104"/>
    </row>
    <row r="63" spans="1:10" ht="15">
      <c r="A63" s="104"/>
      <c r="B63" s="104"/>
      <c r="C63" s="104"/>
      <c r="D63" s="104"/>
      <c r="E63" s="110" t="s">
        <v>458</v>
      </c>
      <c r="F63" s="110"/>
      <c r="G63" s="112">
        <v>94</v>
      </c>
      <c r="H63" s="112">
        <v>90</v>
      </c>
      <c r="I63" s="104"/>
      <c r="J63" s="104"/>
    </row>
    <row r="64" spans="1:10" ht="15">
      <c r="A64" s="104"/>
      <c r="B64" s="104"/>
      <c r="C64" s="104"/>
      <c r="D64" s="104"/>
      <c r="E64" s="110" t="s">
        <v>459</v>
      </c>
      <c r="F64" s="110"/>
      <c r="G64" s="112">
        <v>90</v>
      </c>
      <c r="H64" s="112">
        <v>91</v>
      </c>
      <c r="I64" s="104"/>
      <c r="J64" s="104"/>
    </row>
    <row r="65" spans="1:10" ht="15">
      <c r="A65" s="104"/>
      <c r="B65" s="104"/>
      <c r="C65" s="104"/>
      <c r="D65" s="104"/>
      <c r="E65" s="110" t="s">
        <v>460</v>
      </c>
      <c r="F65" s="110"/>
      <c r="G65" s="112">
        <v>98</v>
      </c>
      <c r="H65" s="112">
        <v>0</v>
      </c>
      <c r="I65" s="104"/>
      <c r="J65" s="104"/>
    </row>
    <row r="66" spans="1:10" ht="15">
      <c r="A66" s="104"/>
      <c r="B66" s="104"/>
      <c r="C66" s="104"/>
      <c r="D66" s="104"/>
      <c r="E66" s="110" t="s">
        <v>461</v>
      </c>
      <c r="F66" s="110"/>
      <c r="G66" s="112">
        <v>462</v>
      </c>
      <c r="H66" s="112">
        <v>273</v>
      </c>
      <c r="I66" s="104"/>
      <c r="J66" s="104"/>
    </row>
    <row r="67" spans="1:10" ht="15">
      <c r="A67" s="104"/>
      <c r="B67" s="104"/>
      <c r="C67" s="104"/>
      <c r="D67" s="104"/>
      <c r="E67" s="110" t="s">
        <v>462</v>
      </c>
      <c r="F67" s="213" t="s">
        <v>468</v>
      </c>
      <c r="G67" s="214"/>
      <c r="H67" s="112">
        <v>3</v>
      </c>
      <c r="I67" s="104"/>
      <c r="J67" s="104"/>
    </row>
    <row r="68" spans="1:10" ht="15">
      <c r="A68" s="104"/>
      <c r="B68" s="104"/>
      <c r="C68" s="104"/>
      <c r="D68" s="104"/>
      <c r="E68" s="110" t="s">
        <v>463</v>
      </c>
      <c r="F68" s="110"/>
      <c r="G68" s="112">
        <v>92.4</v>
      </c>
      <c r="H68" s="112">
        <v>91</v>
      </c>
      <c r="I68" s="104"/>
      <c r="J68" s="104"/>
    </row>
    <row r="69" spans="1:10" ht="15">
      <c r="A69" s="104"/>
      <c r="B69" s="104"/>
      <c r="C69" s="104"/>
      <c r="D69" s="104"/>
      <c r="E69" s="110" t="s">
        <v>464</v>
      </c>
      <c r="F69" s="110"/>
      <c r="G69" s="112" t="s">
        <v>466</v>
      </c>
      <c r="H69" s="112" t="s">
        <v>467</v>
      </c>
      <c r="I69" s="104"/>
      <c r="J69" s="104"/>
    </row>
    <row r="70" spans="1:10" ht="15">
      <c r="A70" s="104"/>
      <c r="B70" s="104"/>
      <c r="C70" s="104"/>
      <c r="D70" s="104"/>
      <c r="E70" s="104"/>
      <c r="F70" s="104"/>
      <c r="G70" s="104"/>
      <c r="H70" s="104"/>
      <c r="I70" s="104"/>
      <c r="J70" s="104"/>
    </row>
    <row r="71" spans="1:4" ht="15">
      <c r="A71" s="104" t="s">
        <v>345</v>
      </c>
      <c r="B71" s="104"/>
      <c r="C71" s="104" t="s">
        <v>1037</v>
      </c>
      <c r="D71" s="104"/>
    </row>
    <row r="72" spans="1:4" ht="15">
      <c r="A72" s="104" t="s">
        <v>346</v>
      </c>
      <c r="B72" s="104"/>
      <c r="C72" s="104"/>
      <c r="D72" s="104" t="s">
        <v>653</v>
      </c>
    </row>
  </sheetData>
  <mergeCells count="24">
    <mergeCell ref="D13:E13"/>
    <mergeCell ref="D15:E15"/>
    <mergeCell ref="A1:J1"/>
    <mergeCell ref="A18:J18"/>
    <mergeCell ref="D7:E7"/>
    <mergeCell ref="D3:E3"/>
    <mergeCell ref="D9:E9"/>
    <mergeCell ref="D11:E11"/>
    <mergeCell ref="D5:E5"/>
    <mergeCell ref="D40:E40"/>
    <mergeCell ref="D51:E51"/>
    <mergeCell ref="D47:E47"/>
    <mergeCell ref="D25:E25"/>
    <mergeCell ref="D27:E27"/>
    <mergeCell ref="D29:E29"/>
    <mergeCell ref="A34:J34"/>
    <mergeCell ref="D44:E44"/>
    <mergeCell ref="D49:E49"/>
    <mergeCell ref="F67:G67"/>
    <mergeCell ref="D59:E59"/>
    <mergeCell ref="D53:E53"/>
    <mergeCell ref="D42:E42"/>
    <mergeCell ref="D55:E55"/>
    <mergeCell ref="D57:E5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AL2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2.00390625" style="8" customWidth="1"/>
    <col min="3" max="3" width="11.421875" style="8" customWidth="1"/>
    <col min="4" max="4" width="8.140625" style="6" bestFit="1" customWidth="1"/>
    <col min="5" max="5" width="27.28125" style="8" customWidth="1"/>
    <col min="6" max="6" width="12.8515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1088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72" t="s">
        <v>205</v>
      </c>
      <c r="C4" s="172" t="s">
        <v>40</v>
      </c>
      <c r="D4" s="183" t="s">
        <v>1218</v>
      </c>
      <c r="E4" s="172" t="s">
        <v>186</v>
      </c>
      <c r="F4" s="172" t="s">
        <v>206</v>
      </c>
      <c r="G4" s="173">
        <v>1</v>
      </c>
      <c r="H4" s="174">
        <v>188.5</v>
      </c>
      <c r="I4" s="173">
        <v>1</v>
      </c>
      <c r="J4" s="174">
        <v>190.5</v>
      </c>
      <c r="K4" s="173">
        <v>1</v>
      </c>
      <c r="L4" s="174">
        <v>192</v>
      </c>
      <c r="M4" s="173">
        <v>1</v>
      </c>
      <c r="N4" s="174">
        <v>188.5</v>
      </c>
      <c r="O4" s="173">
        <v>1</v>
      </c>
      <c r="P4" s="174">
        <v>188</v>
      </c>
      <c r="Q4" s="66">
        <f>AA4</f>
        <v>190.33333333333334</v>
      </c>
      <c r="R4" s="66">
        <f>IF(T4="ANO",AVERAGE(Q4,U4,V4,W4,X4),Q4)</f>
        <v>190.33333333333334</v>
      </c>
      <c r="S4" s="51"/>
      <c r="T4" s="66" t="str">
        <f>IF(AVERAGE(U4:X4)&gt;Q4,"ANO","NE")</f>
        <v>NE</v>
      </c>
      <c r="U4" s="175"/>
      <c r="V4" s="175"/>
      <c r="W4" s="175"/>
      <c r="X4" s="176">
        <v>184.5</v>
      </c>
      <c r="Y4" s="66">
        <f>AVERAGE(U4:X4)</f>
        <v>184.5</v>
      </c>
      <c r="AA4" s="122">
        <f>(SMALL(AC4:AG4,5)+SMALL(AC4:AG4,4)+SMALL(AC4:AG4,3))/3</f>
        <v>190.33333333333334</v>
      </c>
      <c r="AB4" s="122">
        <f>SMALL(AH4:AL4,1)+SMALL(AH4:AL4,2)+SMALL(AH4:AL4,3)</f>
        <v>3</v>
      </c>
      <c r="AC4" s="177">
        <f>H4</f>
        <v>188.5</v>
      </c>
      <c r="AD4" s="177">
        <f>J4</f>
        <v>190.5</v>
      </c>
      <c r="AE4" s="177">
        <f>L4</f>
        <v>192</v>
      </c>
      <c r="AF4" s="177">
        <f>N4</f>
        <v>188.5</v>
      </c>
      <c r="AG4" s="177">
        <f>P4</f>
        <v>188</v>
      </c>
      <c r="AH4" s="178">
        <f>IF(G4=0,100,G4)</f>
        <v>1</v>
      </c>
      <c r="AI4" s="178">
        <f>IF(I4=0,100,I4)</f>
        <v>1</v>
      </c>
      <c r="AJ4" s="178">
        <f>IF(K4=0,100,K4)</f>
        <v>1</v>
      </c>
      <c r="AK4" s="178">
        <f>IF(M4=0,100,M4)</f>
        <v>1</v>
      </c>
      <c r="AL4" s="178">
        <f>IF(O4=0,100,O4)</f>
        <v>1</v>
      </c>
    </row>
    <row r="5" spans="1:38" s="50" customFormat="1" ht="14.25" customHeight="1">
      <c r="A5" s="169">
        <v>2</v>
      </c>
      <c r="B5" s="172" t="s">
        <v>171</v>
      </c>
      <c r="C5" s="172" t="s">
        <v>172</v>
      </c>
      <c r="D5" s="183" t="s">
        <v>527</v>
      </c>
      <c r="E5" s="172" t="s">
        <v>53</v>
      </c>
      <c r="F5" s="172" t="s">
        <v>207</v>
      </c>
      <c r="G5" s="173">
        <v>2</v>
      </c>
      <c r="H5" s="174">
        <v>172.67</v>
      </c>
      <c r="I5" s="173">
        <v>2</v>
      </c>
      <c r="J5" s="174">
        <v>180.67</v>
      </c>
      <c r="K5" s="173">
        <v>3</v>
      </c>
      <c r="L5" s="174">
        <v>179.17</v>
      </c>
      <c r="M5" s="173">
        <v>3</v>
      </c>
      <c r="N5" s="174">
        <v>179.17</v>
      </c>
      <c r="O5" s="173">
        <v>2</v>
      </c>
      <c r="P5" s="174">
        <v>156.67</v>
      </c>
      <c r="Q5" s="66">
        <f>AA5</f>
        <v>179.67</v>
      </c>
      <c r="R5" s="66">
        <f>IF(T5="ANO",AVERAGE(Q5,U5,V5,W5,X5),Q5)</f>
        <v>179.67</v>
      </c>
      <c r="S5" s="51"/>
      <c r="T5" s="66" t="str">
        <f>IF(AVERAGE(U5:X5)&gt;Q5,"ANO","NE")</f>
        <v>NE</v>
      </c>
      <c r="U5" s="175"/>
      <c r="V5" s="175"/>
      <c r="W5" s="175"/>
      <c r="X5" s="176">
        <v>157.67</v>
      </c>
      <c r="Y5" s="66">
        <f>AVERAGE(U5:X5)</f>
        <v>157.67</v>
      </c>
      <c r="AA5" s="122">
        <f>(SMALL(AC5:AG5,5)+SMALL(AC5:AG5,4)+SMALL(AC5:AG5,3))/3</f>
        <v>179.67</v>
      </c>
      <c r="AB5" s="122">
        <f>SMALL(AH5:AL5,1)+SMALL(AH5:AL5,2)+SMALL(AH5:AL5,3)</f>
        <v>6</v>
      </c>
      <c r="AC5" s="177">
        <f>H5</f>
        <v>172.67</v>
      </c>
      <c r="AD5" s="177">
        <f>J5</f>
        <v>180.67</v>
      </c>
      <c r="AE5" s="177">
        <f>L5</f>
        <v>179.17</v>
      </c>
      <c r="AF5" s="177">
        <f>N5</f>
        <v>179.17</v>
      </c>
      <c r="AG5" s="177">
        <f>P5</f>
        <v>156.67</v>
      </c>
      <c r="AH5" s="178">
        <f>IF(G5=0,100,G5)</f>
        <v>2</v>
      </c>
      <c r="AI5" s="178">
        <f>IF(I5=0,100,I5)</f>
        <v>2</v>
      </c>
      <c r="AJ5" s="178">
        <f>IF(K5=0,100,K5)</f>
        <v>3</v>
      </c>
      <c r="AK5" s="178">
        <f>IF(M5=0,100,M5)</f>
        <v>3</v>
      </c>
      <c r="AL5" s="178">
        <f>IF(O5=0,100,O5)</f>
        <v>2</v>
      </c>
    </row>
    <row r="6" spans="1:38" s="50" customFormat="1" ht="14.25" customHeight="1">
      <c r="A6" s="169">
        <v>3</v>
      </c>
      <c r="B6" s="172" t="s">
        <v>180</v>
      </c>
      <c r="C6" s="172" t="s">
        <v>167</v>
      </c>
      <c r="D6" s="183" t="s">
        <v>545</v>
      </c>
      <c r="E6" s="181" t="s">
        <v>24</v>
      </c>
      <c r="F6" s="172" t="s">
        <v>206</v>
      </c>
      <c r="G6" s="173">
        <v>3</v>
      </c>
      <c r="H6" s="174">
        <v>90.67</v>
      </c>
      <c r="I6" s="173">
        <v>0</v>
      </c>
      <c r="J6" s="174">
        <v>0</v>
      </c>
      <c r="K6" s="173">
        <v>2</v>
      </c>
      <c r="L6" s="174">
        <v>186.67</v>
      </c>
      <c r="M6" s="173">
        <v>2</v>
      </c>
      <c r="N6" s="174">
        <v>187.67</v>
      </c>
      <c r="O6" s="173">
        <v>0</v>
      </c>
      <c r="P6" s="174">
        <v>0</v>
      </c>
      <c r="Q6" s="66">
        <f>AA6</f>
        <v>155.00333333333333</v>
      </c>
      <c r="R6" s="66">
        <f>IF(T6="ANO",AVERAGE(Q6,U6,V6,W6,X6),Q6)</f>
        <v>155.00333333333333</v>
      </c>
      <c r="S6" s="51"/>
      <c r="T6" s="66" t="str">
        <f>IF(AVERAGE(U6:X6)&gt;Q6,"ANO","NE")</f>
        <v>NE</v>
      </c>
      <c r="U6" s="175"/>
      <c r="V6" s="175"/>
      <c r="W6" s="175">
        <v>0</v>
      </c>
      <c r="X6" s="176"/>
      <c r="Y6" s="66">
        <f>AVERAGE(U6:X6)</f>
        <v>0</v>
      </c>
      <c r="AA6" s="122">
        <f>(SMALL(AC6:AG6,5)+SMALL(AC6:AG6,4)+SMALL(AC6:AG6,3))/3</f>
        <v>155.00333333333333</v>
      </c>
      <c r="AB6" s="122">
        <f>SMALL(AH6:AL6,1)+SMALL(AH6:AL6,2)+SMALL(AH6:AL6,3)</f>
        <v>7</v>
      </c>
      <c r="AC6" s="177">
        <f>H6</f>
        <v>90.67</v>
      </c>
      <c r="AD6" s="177">
        <f>J6</f>
        <v>0</v>
      </c>
      <c r="AE6" s="177">
        <f>L6</f>
        <v>186.67</v>
      </c>
      <c r="AF6" s="177">
        <f>N6</f>
        <v>187.67</v>
      </c>
      <c r="AG6" s="177">
        <f>P6</f>
        <v>0</v>
      </c>
      <c r="AH6" s="178">
        <f>IF(G6=0,100,G6)</f>
        <v>3</v>
      </c>
      <c r="AI6" s="178">
        <f>IF(I6=0,100,I6)</f>
        <v>100</v>
      </c>
      <c r="AJ6" s="178">
        <f>IF(K6=0,100,K6)</f>
        <v>2</v>
      </c>
      <c r="AK6" s="178">
        <f>IF(M6=0,100,M6)</f>
        <v>2</v>
      </c>
      <c r="AL6" s="178">
        <f>IF(O6=0,100,O6)</f>
        <v>100</v>
      </c>
    </row>
    <row r="7" spans="1:38" s="50" customFormat="1" ht="14.25" customHeight="1" hidden="1">
      <c r="A7" s="38">
        <v>4</v>
      </c>
      <c r="B7" s="10" t="s">
        <v>772</v>
      </c>
      <c r="C7" s="10" t="s">
        <v>773</v>
      </c>
      <c r="D7" s="9" t="s">
        <v>576</v>
      </c>
      <c r="E7" s="10" t="s">
        <v>814</v>
      </c>
      <c r="F7" s="10" t="s">
        <v>803</v>
      </c>
      <c r="G7" s="11">
        <v>0</v>
      </c>
      <c r="H7" s="55">
        <v>0</v>
      </c>
      <c r="I7" s="11">
        <v>0</v>
      </c>
      <c r="J7" s="55">
        <v>0</v>
      </c>
      <c r="K7" s="11">
        <v>0</v>
      </c>
      <c r="L7" s="55">
        <v>0</v>
      </c>
      <c r="M7" s="11">
        <v>0</v>
      </c>
      <c r="N7" s="55">
        <v>0</v>
      </c>
      <c r="O7" s="11">
        <v>0</v>
      </c>
      <c r="P7" s="55">
        <v>0</v>
      </c>
      <c r="Q7" s="66">
        <f aca="true" t="shared" si="0" ref="Q7:Q28">AA7</f>
        <v>0</v>
      </c>
      <c r="R7" s="66">
        <f aca="true" t="shared" si="1" ref="R7:R28">IF(T7="ANO",AVERAGE(Q7,U7,V7,W7,X7),Q7)</f>
        <v>0</v>
      </c>
      <c r="S7" s="51"/>
      <c r="T7" s="66" t="str">
        <f aca="true" t="shared" si="2" ref="T7:T28">IF(AVERAGE(U7:X7)&gt;Q7,"ANO","NE")</f>
        <v>NE</v>
      </c>
      <c r="U7" s="64"/>
      <c r="V7" s="64"/>
      <c r="W7" s="64">
        <v>0</v>
      </c>
      <c r="X7" s="65"/>
      <c r="Y7" s="63">
        <f aca="true" t="shared" si="3" ref="Y7:Y28">AVERAGE(U7:X7)</f>
        <v>0</v>
      </c>
      <c r="Z7"/>
      <c r="AA7" s="122">
        <f aca="true" t="shared" si="4" ref="AA7:AA28">(SMALL(AC7:AG7,5)+SMALL(AC7:AG7,4)+SMALL(AC7:AG7,3))/3</f>
        <v>0</v>
      </c>
      <c r="AB7" s="122">
        <f aca="true" t="shared" si="5" ref="AB7:AB28">SMALL(AH7:AL7,1)+SMALL(AH7:AL7,2)+SMALL(AH7:AL7,3)</f>
        <v>300</v>
      </c>
      <c r="AC7" s="93">
        <f aca="true" t="shared" si="6" ref="AC7:AC28">H7</f>
        <v>0</v>
      </c>
      <c r="AD7" s="93">
        <f aca="true" t="shared" si="7" ref="AD7:AD28">J7</f>
        <v>0</v>
      </c>
      <c r="AE7" s="93">
        <f aca="true" t="shared" si="8" ref="AE7:AE28">L7</f>
        <v>0</v>
      </c>
      <c r="AF7" s="93">
        <f aca="true" t="shared" si="9" ref="AF7:AF28">N7</f>
        <v>0</v>
      </c>
      <c r="AG7" s="93">
        <f aca="true" t="shared" si="10" ref="AG7:AG28">P7</f>
        <v>0</v>
      </c>
      <c r="AH7" s="81">
        <f aca="true" t="shared" si="11" ref="AH7:AH28">IF(G7=0,100,G7)</f>
        <v>100</v>
      </c>
      <c r="AI7" s="81">
        <f aca="true" t="shared" si="12" ref="AI7:AI28">IF(I7=0,100,I7)</f>
        <v>100</v>
      </c>
      <c r="AJ7" s="81">
        <f aca="true" t="shared" si="13" ref="AJ7:AJ28">IF(K7=0,100,K7)</f>
        <v>100</v>
      </c>
      <c r="AK7" s="81">
        <f aca="true" t="shared" si="14" ref="AK7:AK28">IF(M7=0,100,M7)</f>
        <v>100</v>
      </c>
      <c r="AL7" s="81">
        <f aca="true" t="shared" si="15" ref="AL7:AL28">IF(O7=0,100,O7)</f>
        <v>100</v>
      </c>
    </row>
    <row r="8" spans="1:38" ht="14.25" customHeight="1" hidden="1">
      <c r="A8" s="9">
        <v>5</v>
      </c>
      <c r="B8" s="10" t="s">
        <v>935</v>
      </c>
      <c r="C8" s="10" t="s">
        <v>936</v>
      </c>
      <c r="D8" s="9" t="s">
        <v>576</v>
      </c>
      <c r="E8" s="10" t="s">
        <v>939</v>
      </c>
      <c r="F8" s="10" t="s">
        <v>940</v>
      </c>
      <c r="G8" s="11">
        <v>0</v>
      </c>
      <c r="H8" s="55">
        <v>0</v>
      </c>
      <c r="I8" s="11">
        <v>0</v>
      </c>
      <c r="J8" s="55">
        <v>0</v>
      </c>
      <c r="K8" s="11">
        <v>0</v>
      </c>
      <c r="L8" s="55">
        <v>0</v>
      </c>
      <c r="M8" s="11">
        <v>0</v>
      </c>
      <c r="N8" s="55">
        <v>0</v>
      </c>
      <c r="O8" s="11">
        <v>0</v>
      </c>
      <c r="P8" s="55">
        <v>0</v>
      </c>
      <c r="Q8" s="66">
        <f t="shared" si="0"/>
        <v>0</v>
      </c>
      <c r="R8" s="66">
        <f t="shared" si="1"/>
        <v>0</v>
      </c>
      <c r="S8" s="51"/>
      <c r="T8" s="66" t="str">
        <f t="shared" si="2"/>
        <v>NE</v>
      </c>
      <c r="U8" s="64"/>
      <c r="V8" s="64"/>
      <c r="W8" s="64">
        <v>0</v>
      </c>
      <c r="X8" s="65"/>
      <c r="Y8" s="63">
        <f t="shared" si="3"/>
        <v>0</v>
      </c>
      <c r="AA8" s="122">
        <f t="shared" si="4"/>
        <v>0</v>
      </c>
      <c r="AB8" s="122">
        <f t="shared" si="5"/>
        <v>300</v>
      </c>
      <c r="AC8" s="93">
        <f t="shared" si="6"/>
        <v>0</v>
      </c>
      <c r="AD8" s="93">
        <f t="shared" si="7"/>
        <v>0</v>
      </c>
      <c r="AE8" s="93">
        <f t="shared" si="8"/>
        <v>0</v>
      </c>
      <c r="AF8" s="93">
        <f t="shared" si="9"/>
        <v>0</v>
      </c>
      <c r="AG8" s="93">
        <f t="shared" si="10"/>
        <v>0</v>
      </c>
      <c r="AH8" s="81">
        <f t="shared" si="11"/>
        <v>100</v>
      </c>
      <c r="AI8" s="81">
        <f t="shared" si="12"/>
        <v>100</v>
      </c>
      <c r="AJ8" s="81">
        <f t="shared" si="13"/>
        <v>100</v>
      </c>
      <c r="AK8" s="81">
        <f t="shared" si="14"/>
        <v>100</v>
      </c>
      <c r="AL8" s="81">
        <f t="shared" si="15"/>
        <v>100</v>
      </c>
    </row>
    <row r="9" spans="1:38" ht="14.25" customHeight="1" hidden="1">
      <c r="A9" s="9">
        <v>6</v>
      </c>
      <c r="B9" s="10" t="s">
        <v>937</v>
      </c>
      <c r="C9" s="10" t="s">
        <v>938</v>
      </c>
      <c r="D9" s="9" t="s">
        <v>576</v>
      </c>
      <c r="E9" s="10" t="s">
        <v>248</v>
      </c>
      <c r="F9" s="26" t="s">
        <v>941</v>
      </c>
      <c r="G9" s="11">
        <v>0</v>
      </c>
      <c r="H9" s="55">
        <v>0</v>
      </c>
      <c r="I9" s="11">
        <v>0</v>
      </c>
      <c r="J9" s="55">
        <v>0</v>
      </c>
      <c r="K9" s="11">
        <v>0</v>
      </c>
      <c r="L9" s="55">
        <v>0</v>
      </c>
      <c r="M9" s="11">
        <v>0</v>
      </c>
      <c r="N9" s="55">
        <v>0</v>
      </c>
      <c r="O9" s="11">
        <v>0</v>
      </c>
      <c r="P9" s="55">
        <v>0</v>
      </c>
      <c r="Q9" s="66">
        <f t="shared" si="0"/>
        <v>0</v>
      </c>
      <c r="R9" s="66">
        <f t="shared" si="1"/>
        <v>0</v>
      </c>
      <c r="S9" s="51"/>
      <c r="T9" s="66" t="str">
        <f t="shared" si="2"/>
        <v>NE</v>
      </c>
      <c r="U9" s="64"/>
      <c r="V9" s="64"/>
      <c r="W9" s="64">
        <v>0</v>
      </c>
      <c r="X9" s="65"/>
      <c r="Y9" s="63">
        <f t="shared" si="3"/>
        <v>0</v>
      </c>
      <c r="AA9" s="122">
        <f t="shared" si="4"/>
        <v>0</v>
      </c>
      <c r="AB9" s="122">
        <f t="shared" si="5"/>
        <v>300</v>
      </c>
      <c r="AC9" s="93">
        <f t="shared" si="6"/>
        <v>0</v>
      </c>
      <c r="AD9" s="93">
        <f t="shared" si="7"/>
        <v>0</v>
      </c>
      <c r="AE9" s="93">
        <f t="shared" si="8"/>
        <v>0</v>
      </c>
      <c r="AF9" s="93">
        <f t="shared" si="9"/>
        <v>0</v>
      </c>
      <c r="AG9" s="93">
        <f t="shared" si="10"/>
        <v>0</v>
      </c>
      <c r="AH9" s="81">
        <f t="shared" si="11"/>
        <v>100</v>
      </c>
      <c r="AI9" s="81">
        <f t="shared" si="12"/>
        <v>100</v>
      </c>
      <c r="AJ9" s="81">
        <f t="shared" si="13"/>
        <v>100</v>
      </c>
      <c r="AK9" s="81">
        <f t="shared" si="14"/>
        <v>100</v>
      </c>
      <c r="AL9" s="81">
        <f t="shared" si="15"/>
        <v>100</v>
      </c>
    </row>
    <row r="10" spans="1:38" ht="14.25" customHeight="1" hidden="1">
      <c r="A10" s="9">
        <v>7</v>
      </c>
      <c r="B10" s="10" t="s">
        <v>839</v>
      </c>
      <c r="C10" s="10" t="s">
        <v>354</v>
      </c>
      <c r="D10" s="9" t="s">
        <v>576</v>
      </c>
      <c r="E10" s="10" t="s">
        <v>576</v>
      </c>
      <c r="F10" s="10" t="s">
        <v>1193</v>
      </c>
      <c r="G10" s="11">
        <v>0</v>
      </c>
      <c r="H10" s="55">
        <v>0</v>
      </c>
      <c r="I10" s="11">
        <v>0</v>
      </c>
      <c r="J10" s="55">
        <v>0</v>
      </c>
      <c r="K10" s="11">
        <v>0</v>
      </c>
      <c r="L10" s="55">
        <v>0</v>
      </c>
      <c r="M10" s="11">
        <v>0</v>
      </c>
      <c r="N10" s="55">
        <v>0</v>
      </c>
      <c r="O10" s="11">
        <v>0</v>
      </c>
      <c r="P10" s="55">
        <v>0</v>
      </c>
      <c r="Q10" s="66">
        <f t="shared" si="0"/>
        <v>0</v>
      </c>
      <c r="R10" s="66">
        <f t="shared" si="1"/>
        <v>0</v>
      </c>
      <c r="S10" s="30"/>
      <c r="T10" s="66" t="str">
        <f t="shared" si="2"/>
        <v>NE</v>
      </c>
      <c r="U10" s="56"/>
      <c r="V10" s="56"/>
      <c r="W10" s="64">
        <v>0</v>
      </c>
      <c r="X10" s="83"/>
      <c r="Y10" s="63">
        <f t="shared" si="3"/>
        <v>0</v>
      </c>
      <c r="Z10" s="39"/>
      <c r="AA10" s="122">
        <f t="shared" si="4"/>
        <v>0</v>
      </c>
      <c r="AB10" s="122">
        <f t="shared" si="5"/>
        <v>300</v>
      </c>
      <c r="AC10" s="115">
        <f t="shared" si="6"/>
        <v>0</v>
      </c>
      <c r="AD10" s="115">
        <f t="shared" si="7"/>
        <v>0</v>
      </c>
      <c r="AE10" s="115">
        <f t="shared" si="8"/>
        <v>0</v>
      </c>
      <c r="AF10" s="115">
        <f t="shared" si="9"/>
        <v>0</v>
      </c>
      <c r="AG10" s="115">
        <f t="shared" si="10"/>
        <v>0</v>
      </c>
      <c r="AH10" s="116">
        <f t="shared" si="11"/>
        <v>100</v>
      </c>
      <c r="AI10" s="116">
        <f t="shared" si="12"/>
        <v>100</v>
      </c>
      <c r="AJ10" s="116">
        <f t="shared" si="13"/>
        <v>100</v>
      </c>
      <c r="AK10" s="116">
        <f t="shared" si="14"/>
        <v>100</v>
      </c>
      <c r="AL10" s="116">
        <f t="shared" si="15"/>
        <v>100</v>
      </c>
    </row>
    <row r="11" spans="1:38" ht="14.25" customHeight="1" hidden="1">
      <c r="A11" s="9">
        <v>8</v>
      </c>
      <c r="B11" s="3" t="s">
        <v>200</v>
      </c>
      <c r="C11" s="3" t="s">
        <v>93</v>
      </c>
      <c r="D11" s="75" t="s">
        <v>524</v>
      </c>
      <c r="E11" s="1" t="s">
        <v>831</v>
      </c>
      <c r="F11" s="3" t="s">
        <v>206</v>
      </c>
      <c r="G11" s="11">
        <v>0</v>
      </c>
      <c r="H11" s="55">
        <v>0</v>
      </c>
      <c r="I11" s="11">
        <v>0</v>
      </c>
      <c r="J11" s="55">
        <v>0</v>
      </c>
      <c r="K11" s="11">
        <v>0</v>
      </c>
      <c r="L11" s="55">
        <v>0</v>
      </c>
      <c r="M11" s="11">
        <v>0</v>
      </c>
      <c r="N11" s="55">
        <v>0</v>
      </c>
      <c r="O11" s="11">
        <v>0</v>
      </c>
      <c r="P11" s="55">
        <v>0</v>
      </c>
      <c r="Q11" s="66">
        <f t="shared" si="0"/>
        <v>0</v>
      </c>
      <c r="R11" s="66">
        <f t="shared" si="1"/>
        <v>0</v>
      </c>
      <c r="S11" s="30"/>
      <c r="T11" s="66" t="str">
        <f t="shared" si="2"/>
        <v>NE</v>
      </c>
      <c r="U11" s="56"/>
      <c r="V11" s="56"/>
      <c r="W11" s="64">
        <v>0</v>
      </c>
      <c r="X11" s="83"/>
      <c r="Y11" s="63">
        <f t="shared" si="3"/>
        <v>0</v>
      </c>
      <c r="Z11" s="39"/>
      <c r="AA11" s="122">
        <f t="shared" si="4"/>
        <v>0</v>
      </c>
      <c r="AB11" s="122">
        <f t="shared" si="5"/>
        <v>300</v>
      </c>
      <c r="AC11" s="115">
        <f t="shared" si="6"/>
        <v>0</v>
      </c>
      <c r="AD11" s="115">
        <f t="shared" si="7"/>
        <v>0</v>
      </c>
      <c r="AE11" s="115">
        <f t="shared" si="8"/>
        <v>0</v>
      </c>
      <c r="AF11" s="115">
        <f t="shared" si="9"/>
        <v>0</v>
      </c>
      <c r="AG11" s="115">
        <f t="shared" si="10"/>
        <v>0</v>
      </c>
      <c r="AH11" s="116">
        <f t="shared" si="11"/>
        <v>100</v>
      </c>
      <c r="AI11" s="116">
        <f t="shared" si="12"/>
        <v>100</v>
      </c>
      <c r="AJ11" s="116">
        <f t="shared" si="13"/>
        <v>100</v>
      </c>
      <c r="AK11" s="116">
        <f t="shared" si="14"/>
        <v>100</v>
      </c>
      <c r="AL11" s="116">
        <f t="shared" si="15"/>
        <v>100</v>
      </c>
    </row>
    <row r="12" spans="1:38" ht="14.25" customHeight="1" hidden="1">
      <c r="A12" s="9">
        <v>9</v>
      </c>
      <c r="B12" s="3" t="s">
        <v>200</v>
      </c>
      <c r="C12" s="3" t="s">
        <v>201</v>
      </c>
      <c r="D12" s="75" t="s">
        <v>542</v>
      </c>
      <c r="E12" s="1" t="s">
        <v>831</v>
      </c>
      <c r="F12" s="3" t="s">
        <v>206</v>
      </c>
      <c r="G12" s="11">
        <v>0</v>
      </c>
      <c r="H12" s="55">
        <v>0</v>
      </c>
      <c r="I12" s="11">
        <v>0</v>
      </c>
      <c r="J12" s="55">
        <v>0</v>
      </c>
      <c r="K12" s="11">
        <v>0</v>
      </c>
      <c r="L12" s="55">
        <v>0</v>
      </c>
      <c r="M12" s="11">
        <v>0</v>
      </c>
      <c r="N12" s="55">
        <v>0</v>
      </c>
      <c r="O12" s="11">
        <v>0</v>
      </c>
      <c r="P12" s="55">
        <v>0</v>
      </c>
      <c r="Q12" s="66">
        <f t="shared" si="0"/>
        <v>0</v>
      </c>
      <c r="R12" s="66">
        <f t="shared" si="1"/>
        <v>0</v>
      </c>
      <c r="S12" s="51"/>
      <c r="T12" s="66" t="str">
        <f t="shared" si="2"/>
        <v>NE</v>
      </c>
      <c r="U12" s="64"/>
      <c r="V12" s="64"/>
      <c r="W12" s="64">
        <v>0</v>
      </c>
      <c r="X12" s="65"/>
      <c r="Y12" s="63">
        <f t="shared" si="3"/>
        <v>0</v>
      </c>
      <c r="AA12" s="122">
        <f t="shared" si="4"/>
        <v>0</v>
      </c>
      <c r="AB12" s="122">
        <f t="shared" si="5"/>
        <v>300</v>
      </c>
      <c r="AC12" s="93">
        <f t="shared" si="6"/>
        <v>0</v>
      </c>
      <c r="AD12" s="93">
        <f t="shared" si="7"/>
        <v>0</v>
      </c>
      <c r="AE12" s="93">
        <f t="shared" si="8"/>
        <v>0</v>
      </c>
      <c r="AF12" s="93">
        <f t="shared" si="9"/>
        <v>0</v>
      </c>
      <c r="AG12" s="93">
        <f t="shared" si="10"/>
        <v>0</v>
      </c>
      <c r="AH12" s="81">
        <f t="shared" si="11"/>
        <v>100</v>
      </c>
      <c r="AI12" s="81">
        <f t="shared" si="12"/>
        <v>100</v>
      </c>
      <c r="AJ12" s="81">
        <f t="shared" si="13"/>
        <v>100</v>
      </c>
      <c r="AK12" s="81">
        <f t="shared" si="14"/>
        <v>100</v>
      </c>
      <c r="AL12" s="81">
        <f t="shared" si="15"/>
        <v>100</v>
      </c>
    </row>
    <row r="13" spans="1:38" ht="14.25" customHeight="1" hidden="1">
      <c r="A13" s="9">
        <v>10</v>
      </c>
      <c r="B13" s="14" t="s">
        <v>867</v>
      </c>
      <c r="C13" s="14" t="s">
        <v>896</v>
      </c>
      <c r="D13" s="9" t="s">
        <v>576</v>
      </c>
      <c r="E13" s="10" t="s">
        <v>248</v>
      </c>
      <c r="F13" s="96" t="s">
        <v>1206</v>
      </c>
      <c r="G13" s="11">
        <v>0</v>
      </c>
      <c r="H13" s="55">
        <v>0</v>
      </c>
      <c r="I13" s="11">
        <v>0</v>
      </c>
      <c r="J13" s="55">
        <v>0</v>
      </c>
      <c r="K13" s="11">
        <v>0</v>
      </c>
      <c r="L13" s="55">
        <v>0</v>
      </c>
      <c r="M13" s="11">
        <v>0</v>
      </c>
      <c r="N13" s="55">
        <v>0</v>
      </c>
      <c r="O13" s="11">
        <v>0</v>
      </c>
      <c r="P13" s="55">
        <v>0</v>
      </c>
      <c r="Q13" s="66">
        <f t="shared" si="0"/>
        <v>0</v>
      </c>
      <c r="R13" s="66">
        <f t="shared" si="1"/>
        <v>0</v>
      </c>
      <c r="S13" s="51"/>
      <c r="T13" s="66" t="str">
        <f t="shared" si="2"/>
        <v>NE</v>
      </c>
      <c r="U13" s="64"/>
      <c r="V13" s="64"/>
      <c r="W13" s="64">
        <v>0</v>
      </c>
      <c r="X13" s="65"/>
      <c r="Y13" s="63">
        <f t="shared" si="3"/>
        <v>0</v>
      </c>
      <c r="AA13" s="122">
        <f t="shared" si="4"/>
        <v>0</v>
      </c>
      <c r="AB13" s="122">
        <f t="shared" si="5"/>
        <v>300</v>
      </c>
      <c r="AC13" s="93">
        <f t="shared" si="6"/>
        <v>0</v>
      </c>
      <c r="AD13" s="93">
        <f t="shared" si="7"/>
        <v>0</v>
      </c>
      <c r="AE13" s="93">
        <f t="shared" si="8"/>
        <v>0</v>
      </c>
      <c r="AF13" s="93">
        <f t="shared" si="9"/>
        <v>0</v>
      </c>
      <c r="AG13" s="93">
        <f t="shared" si="10"/>
        <v>0</v>
      </c>
      <c r="AH13" s="81">
        <f t="shared" si="11"/>
        <v>100</v>
      </c>
      <c r="AI13" s="81">
        <f t="shared" si="12"/>
        <v>100</v>
      </c>
      <c r="AJ13" s="81">
        <f t="shared" si="13"/>
        <v>100</v>
      </c>
      <c r="AK13" s="81">
        <f t="shared" si="14"/>
        <v>100</v>
      </c>
      <c r="AL13" s="81">
        <f t="shared" si="15"/>
        <v>100</v>
      </c>
    </row>
    <row r="14" spans="1:38" ht="14.25" customHeight="1" hidden="1">
      <c r="A14" s="9">
        <v>11</v>
      </c>
      <c r="B14" s="10" t="s">
        <v>942</v>
      </c>
      <c r="C14" s="10" t="s">
        <v>943</v>
      </c>
      <c r="D14" s="9" t="s">
        <v>576</v>
      </c>
      <c r="E14" s="10" t="s">
        <v>576</v>
      </c>
      <c r="F14" s="10" t="s">
        <v>944</v>
      </c>
      <c r="G14" s="11">
        <v>0</v>
      </c>
      <c r="H14" s="55">
        <v>0</v>
      </c>
      <c r="I14" s="11">
        <v>0</v>
      </c>
      <c r="J14" s="55">
        <v>0</v>
      </c>
      <c r="K14" s="11">
        <v>0</v>
      </c>
      <c r="L14" s="55">
        <v>0</v>
      </c>
      <c r="M14" s="11">
        <v>0</v>
      </c>
      <c r="N14" s="55">
        <v>0</v>
      </c>
      <c r="O14" s="11">
        <v>0</v>
      </c>
      <c r="P14" s="55">
        <v>0</v>
      </c>
      <c r="Q14" s="66">
        <f t="shared" si="0"/>
        <v>0</v>
      </c>
      <c r="R14" s="66">
        <f t="shared" si="1"/>
        <v>0</v>
      </c>
      <c r="S14" s="51"/>
      <c r="T14" s="66" t="str">
        <f t="shared" si="2"/>
        <v>NE</v>
      </c>
      <c r="U14" s="64"/>
      <c r="V14" s="64"/>
      <c r="W14" s="64">
        <v>0</v>
      </c>
      <c r="X14" s="65"/>
      <c r="Y14" s="63">
        <f t="shared" si="3"/>
        <v>0</v>
      </c>
      <c r="AA14" s="122">
        <f t="shared" si="4"/>
        <v>0</v>
      </c>
      <c r="AB14" s="122">
        <f t="shared" si="5"/>
        <v>300</v>
      </c>
      <c r="AC14" s="93">
        <f t="shared" si="6"/>
        <v>0</v>
      </c>
      <c r="AD14" s="93">
        <f t="shared" si="7"/>
        <v>0</v>
      </c>
      <c r="AE14" s="93">
        <f t="shared" si="8"/>
        <v>0</v>
      </c>
      <c r="AF14" s="93">
        <f t="shared" si="9"/>
        <v>0</v>
      </c>
      <c r="AG14" s="93">
        <f t="shared" si="10"/>
        <v>0</v>
      </c>
      <c r="AH14" s="81">
        <f t="shared" si="11"/>
        <v>100</v>
      </c>
      <c r="AI14" s="81">
        <f t="shared" si="12"/>
        <v>100</v>
      </c>
      <c r="AJ14" s="81">
        <f t="shared" si="13"/>
        <v>100</v>
      </c>
      <c r="AK14" s="81">
        <f t="shared" si="14"/>
        <v>100</v>
      </c>
      <c r="AL14" s="81">
        <f t="shared" si="15"/>
        <v>100</v>
      </c>
    </row>
    <row r="15" spans="1:38" ht="14.25" customHeight="1" hidden="1">
      <c r="A15" s="9">
        <v>12</v>
      </c>
      <c r="B15" s="14" t="s">
        <v>945</v>
      </c>
      <c r="C15" s="14" t="s">
        <v>902</v>
      </c>
      <c r="D15" s="9" t="s">
        <v>576</v>
      </c>
      <c r="E15" s="10" t="s">
        <v>947</v>
      </c>
      <c r="F15" s="96" t="s">
        <v>948</v>
      </c>
      <c r="G15" s="11">
        <v>0</v>
      </c>
      <c r="H15" s="55">
        <v>0</v>
      </c>
      <c r="I15" s="11">
        <v>0</v>
      </c>
      <c r="J15" s="55">
        <v>0</v>
      </c>
      <c r="K15" s="11">
        <v>0</v>
      </c>
      <c r="L15" s="55">
        <v>0</v>
      </c>
      <c r="M15" s="11">
        <v>0</v>
      </c>
      <c r="N15" s="55">
        <v>0</v>
      </c>
      <c r="O15" s="11">
        <v>0</v>
      </c>
      <c r="P15" s="55">
        <v>0</v>
      </c>
      <c r="Q15" s="66">
        <f t="shared" si="0"/>
        <v>0</v>
      </c>
      <c r="R15" s="66">
        <f t="shared" si="1"/>
        <v>0</v>
      </c>
      <c r="S15" s="51"/>
      <c r="T15" s="66" t="str">
        <f t="shared" si="2"/>
        <v>NE</v>
      </c>
      <c r="U15" s="64"/>
      <c r="V15" s="64"/>
      <c r="W15" s="64">
        <v>0</v>
      </c>
      <c r="X15" s="65"/>
      <c r="Y15" s="63">
        <f t="shared" si="3"/>
        <v>0</v>
      </c>
      <c r="AA15" s="122">
        <f t="shared" si="4"/>
        <v>0</v>
      </c>
      <c r="AB15" s="122">
        <f t="shared" si="5"/>
        <v>300</v>
      </c>
      <c r="AC15" s="93">
        <f t="shared" si="6"/>
        <v>0</v>
      </c>
      <c r="AD15" s="93">
        <f t="shared" si="7"/>
        <v>0</v>
      </c>
      <c r="AE15" s="93">
        <f t="shared" si="8"/>
        <v>0</v>
      </c>
      <c r="AF15" s="93">
        <f t="shared" si="9"/>
        <v>0</v>
      </c>
      <c r="AG15" s="93">
        <f t="shared" si="10"/>
        <v>0</v>
      </c>
      <c r="AH15" s="81">
        <f t="shared" si="11"/>
        <v>100</v>
      </c>
      <c r="AI15" s="81">
        <f t="shared" si="12"/>
        <v>100</v>
      </c>
      <c r="AJ15" s="81">
        <f t="shared" si="13"/>
        <v>100</v>
      </c>
      <c r="AK15" s="81">
        <f t="shared" si="14"/>
        <v>100</v>
      </c>
      <c r="AL15" s="81">
        <f t="shared" si="15"/>
        <v>100</v>
      </c>
    </row>
    <row r="16" spans="1:38" ht="14.25" customHeight="1" hidden="1">
      <c r="A16" s="9">
        <v>13</v>
      </c>
      <c r="B16" s="19" t="s">
        <v>946</v>
      </c>
      <c r="C16" s="10" t="s">
        <v>354</v>
      </c>
      <c r="D16" s="9" t="s">
        <v>576</v>
      </c>
      <c r="E16" s="10" t="s">
        <v>900</v>
      </c>
      <c r="F16" s="26" t="s">
        <v>249</v>
      </c>
      <c r="G16" s="11">
        <v>0</v>
      </c>
      <c r="H16" s="55">
        <v>0</v>
      </c>
      <c r="I16" s="11">
        <v>0</v>
      </c>
      <c r="J16" s="55">
        <v>0</v>
      </c>
      <c r="K16" s="11">
        <v>0</v>
      </c>
      <c r="L16" s="55">
        <v>0</v>
      </c>
      <c r="M16" s="11">
        <v>0</v>
      </c>
      <c r="N16" s="55">
        <v>0</v>
      </c>
      <c r="O16" s="11">
        <v>0</v>
      </c>
      <c r="P16" s="55">
        <v>0</v>
      </c>
      <c r="Q16" s="66">
        <f t="shared" si="0"/>
        <v>0</v>
      </c>
      <c r="R16" s="66">
        <f t="shared" si="1"/>
        <v>0</v>
      </c>
      <c r="S16" s="51"/>
      <c r="T16" s="66" t="str">
        <f t="shared" si="2"/>
        <v>NE</v>
      </c>
      <c r="U16" s="64"/>
      <c r="V16" s="64"/>
      <c r="W16" s="64">
        <v>0</v>
      </c>
      <c r="X16" s="65"/>
      <c r="Y16" s="63">
        <f t="shared" si="3"/>
        <v>0</v>
      </c>
      <c r="AA16" s="122">
        <f t="shared" si="4"/>
        <v>0</v>
      </c>
      <c r="AB16" s="122">
        <f t="shared" si="5"/>
        <v>300</v>
      </c>
      <c r="AC16" s="93">
        <f t="shared" si="6"/>
        <v>0</v>
      </c>
      <c r="AD16" s="93">
        <f t="shared" si="7"/>
        <v>0</v>
      </c>
      <c r="AE16" s="93">
        <f t="shared" si="8"/>
        <v>0</v>
      </c>
      <c r="AF16" s="93">
        <f t="shared" si="9"/>
        <v>0</v>
      </c>
      <c r="AG16" s="93">
        <f t="shared" si="10"/>
        <v>0</v>
      </c>
      <c r="AH16" s="81">
        <f t="shared" si="11"/>
        <v>100</v>
      </c>
      <c r="AI16" s="81">
        <f t="shared" si="12"/>
        <v>100</v>
      </c>
      <c r="AJ16" s="81">
        <f t="shared" si="13"/>
        <v>100</v>
      </c>
      <c r="AK16" s="81">
        <f t="shared" si="14"/>
        <v>100</v>
      </c>
      <c r="AL16" s="81">
        <f t="shared" si="15"/>
        <v>100</v>
      </c>
    </row>
    <row r="17" spans="1:38" ht="14.25" customHeight="1" hidden="1">
      <c r="A17" s="9">
        <v>14</v>
      </c>
      <c r="B17" s="10" t="s">
        <v>905</v>
      </c>
      <c r="C17" s="10" t="s">
        <v>906</v>
      </c>
      <c r="D17" s="9" t="s">
        <v>576</v>
      </c>
      <c r="E17" s="10" t="s">
        <v>947</v>
      </c>
      <c r="F17" s="10" t="s">
        <v>944</v>
      </c>
      <c r="G17" s="11">
        <v>0</v>
      </c>
      <c r="H17" s="55">
        <v>0</v>
      </c>
      <c r="I17" s="11">
        <v>0</v>
      </c>
      <c r="J17" s="55">
        <v>0</v>
      </c>
      <c r="K17" s="11">
        <v>0</v>
      </c>
      <c r="L17" s="55">
        <v>0</v>
      </c>
      <c r="M17" s="11">
        <v>0</v>
      </c>
      <c r="N17" s="55">
        <v>0</v>
      </c>
      <c r="O17" s="11">
        <v>0</v>
      </c>
      <c r="P17" s="55">
        <v>0</v>
      </c>
      <c r="Q17" s="66">
        <f t="shared" si="0"/>
        <v>0</v>
      </c>
      <c r="R17" s="66">
        <f t="shared" si="1"/>
        <v>0</v>
      </c>
      <c r="S17" s="51"/>
      <c r="T17" s="66" t="str">
        <f t="shared" si="2"/>
        <v>NE</v>
      </c>
      <c r="U17" s="64"/>
      <c r="V17" s="64"/>
      <c r="W17" s="64">
        <v>0</v>
      </c>
      <c r="X17" s="65"/>
      <c r="Y17" s="63">
        <f t="shared" si="3"/>
        <v>0</v>
      </c>
      <c r="AA17" s="122">
        <f t="shared" si="4"/>
        <v>0</v>
      </c>
      <c r="AB17" s="122">
        <f t="shared" si="5"/>
        <v>300</v>
      </c>
      <c r="AC17" s="93">
        <f t="shared" si="6"/>
        <v>0</v>
      </c>
      <c r="AD17" s="93">
        <f t="shared" si="7"/>
        <v>0</v>
      </c>
      <c r="AE17" s="93">
        <f t="shared" si="8"/>
        <v>0</v>
      </c>
      <c r="AF17" s="93">
        <f t="shared" si="9"/>
        <v>0</v>
      </c>
      <c r="AG17" s="93">
        <f t="shared" si="10"/>
        <v>0</v>
      </c>
      <c r="AH17" s="81">
        <f t="shared" si="11"/>
        <v>100</v>
      </c>
      <c r="AI17" s="81">
        <f t="shared" si="12"/>
        <v>100</v>
      </c>
      <c r="AJ17" s="81">
        <f t="shared" si="13"/>
        <v>100</v>
      </c>
      <c r="AK17" s="81">
        <f t="shared" si="14"/>
        <v>100</v>
      </c>
      <c r="AL17" s="81">
        <f t="shared" si="15"/>
        <v>100</v>
      </c>
    </row>
    <row r="18" spans="1:38" ht="14.25" customHeight="1" hidden="1">
      <c r="A18" s="9">
        <v>15</v>
      </c>
      <c r="B18" s="10" t="s">
        <v>168</v>
      </c>
      <c r="C18" s="10" t="s">
        <v>609</v>
      </c>
      <c r="D18" s="38" t="s">
        <v>836</v>
      </c>
      <c r="E18" s="10" t="s">
        <v>325</v>
      </c>
      <c r="F18" s="10" t="s">
        <v>610</v>
      </c>
      <c r="G18" s="11">
        <v>0</v>
      </c>
      <c r="H18" s="55">
        <v>0</v>
      </c>
      <c r="I18" s="11">
        <v>0</v>
      </c>
      <c r="J18" s="55">
        <v>0</v>
      </c>
      <c r="K18" s="11">
        <v>0</v>
      </c>
      <c r="L18" s="55">
        <v>0</v>
      </c>
      <c r="M18" s="11">
        <v>0</v>
      </c>
      <c r="N18" s="55">
        <v>0</v>
      </c>
      <c r="O18" s="11">
        <v>0</v>
      </c>
      <c r="P18" s="55">
        <v>0</v>
      </c>
      <c r="Q18" s="66">
        <f t="shared" si="0"/>
        <v>0</v>
      </c>
      <c r="R18" s="66">
        <f t="shared" si="1"/>
        <v>0</v>
      </c>
      <c r="T18" s="66" t="str">
        <f t="shared" si="2"/>
        <v>NE</v>
      </c>
      <c r="U18" s="64"/>
      <c r="V18" s="64"/>
      <c r="W18" s="64">
        <v>0</v>
      </c>
      <c r="X18" s="65"/>
      <c r="Y18" s="63">
        <f t="shared" si="3"/>
        <v>0</v>
      </c>
      <c r="AA18" s="122">
        <f t="shared" si="4"/>
        <v>0</v>
      </c>
      <c r="AB18" s="122">
        <f t="shared" si="5"/>
        <v>300</v>
      </c>
      <c r="AC18" s="93">
        <f t="shared" si="6"/>
        <v>0</v>
      </c>
      <c r="AD18" s="93">
        <f t="shared" si="7"/>
        <v>0</v>
      </c>
      <c r="AE18" s="93">
        <f t="shared" si="8"/>
        <v>0</v>
      </c>
      <c r="AF18" s="93">
        <f t="shared" si="9"/>
        <v>0</v>
      </c>
      <c r="AG18" s="93">
        <f t="shared" si="10"/>
        <v>0</v>
      </c>
      <c r="AH18" s="81">
        <f t="shared" si="11"/>
        <v>100</v>
      </c>
      <c r="AI18" s="81">
        <f t="shared" si="12"/>
        <v>100</v>
      </c>
      <c r="AJ18" s="81">
        <f t="shared" si="13"/>
        <v>100</v>
      </c>
      <c r="AK18" s="81">
        <f t="shared" si="14"/>
        <v>100</v>
      </c>
      <c r="AL18" s="81">
        <f t="shared" si="15"/>
        <v>100</v>
      </c>
    </row>
    <row r="19" spans="1:38" ht="14.25" customHeight="1" hidden="1">
      <c r="A19" s="9">
        <v>16</v>
      </c>
      <c r="B19" s="10" t="s">
        <v>168</v>
      </c>
      <c r="C19" s="10" t="s">
        <v>813</v>
      </c>
      <c r="D19" s="38" t="s">
        <v>836</v>
      </c>
      <c r="E19" s="10" t="s">
        <v>325</v>
      </c>
      <c r="F19" s="10" t="s">
        <v>827</v>
      </c>
      <c r="G19" s="11">
        <v>0</v>
      </c>
      <c r="H19" s="55">
        <v>0</v>
      </c>
      <c r="I19" s="11">
        <v>0</v>
      </c>
      <c r="J19" s="55">
        <v>0</v>
      </c>
      <c r="K19" s="11">
        <v>0</v>
      </c>
      <c r="L19" s="55">
        <v>0</v>
      </c>
      <c r="M19" s="11">
        <v>0</v>
      </c>
      <c r="N19" s="55">
        <v>0</v>
      </c>
      <c r="O19" s="11">
        <v>0</v>
      </c>
      <c r="P19" s="55">
        <v>0</v>
      </c>
      <c r="Q19" s="66">
        <f t="shared" si="0"/>
        <v>0</v>
      </c>
      <c r="R19" s="66">
        <f t="shared" si="1"/>
        <v>0</v>
      </c>
      <c r="S19" s="51"/>
      <c r="T19" s="66" t="str">
        <f t="shared" si="2"/>
        <v>NE</v>
      </c>
      <c r="U19" s="64"/>
      <c r="V19" s="64"/>
      <c r="W19" s="64">
        <v>0</v>
      </c>
      <c r="X19" s="65"/>
      <c r="Y19" s="63">
        <f t="shared" si="3"/>
        <v>0</v>
      </c>
      <c r="AA19" s="122">
        <f t="shared" si="4"/>
        <v>0</v>
      </c>
      <c r="AB19" s="122">
        <f t="shared" si="5"/>
        <v>300</v>
      </c>
      <c r="AC19" s="93">
        <f t="shared" si="6"/>
        <v>0</v>
      </c>
      <c r="AD19" s="93">
        <f t="shared" si="7"/>
        <v>0</v>
      </c>
      <c r="AE19" s="93">
        <f t="shared" si="8"/>
        <v>0</v>
      </c>
      <c r="AF19" s="93">
        <f t="shared" si="9"/>
        <v>0</v>
      </c>
      <c r="AG19" s="93">
        <f t="shared" si="10"/>
        <v>0</v>
      </c>
      <c r="AH19" s="81">
        <f t="shared" si="11"/>
        <v>100</v>
      </c>
      <c r="AI19" s="81">
        <f t="shared" si="12"/>
        <v>100</v>
      </c>
      <c r="AJ19" s="81">
        <f t="shared" si="13"/>
        <v>100</v>
      </c>
      <c r="AK19" s="81">
        <f t="shared" si="14"/>
        <v>100</v>
      </c>
      <c r="AL19" s="81">
        <f t="shared" si="15"/>
        <v>100</v>
      </c>
    </row>
    <row r="20" spans="1:38" ht="14.25" customHeight="1" hidden="1">
      <c r="A20" s="9">
        <v>17</v>
      </c>
      <c r="B20" s="12" t="s">
        <v>383</v>
      </c>
      <c r="C20" s="10" t="s">
        <v>384</v>
      </c>
      <c r="D20" s="9" t="s">
        <v>397</v>
      </c>
      <c r="E20" s="10" t="s">
        <v>1041</v>
      </c>
      <c r="F20" s="10" t="s">
        <v>385</v>
      </c>
      <c r="G20" s="11">
        <v>0</v>
      </c>
      <c r="H20" s="55">
        <v>0</v>
      </c>
      <c r="I20" s="11">
        <v>0</v>
      </c>
      <c r="J20" s="55">
        <v>0</v>
      </c>
      <c r="K20" s="11">
        <v>0</v>
      </c>
      <c r="L20" s="55">
        <v>0</v>
      </c>
      <c r="M20" s="11">
        <v>0</v>
      </c>
      <c r="N20" s="55">
        <v>0</v>
      </c>
      <c r="O20" s="11">
        <v>0</v>
      </c>
      <c r="P20" s="55">
        <v>0</v>
      </c>
      <c r="Q20" s="66">
        <f t="shared" si="0"/>
        <v>0</v>
      </c>
      <c r="R20" s="66">
        <f t="shared" si="1"/>
        <v>0</v>
      </c>
      <c r="S20" s="51"/>
      <c r="T20" s="66" t="str">
        <f t="shared" si="2"/>
        <v>NE</v>
      </c>
      <c r="U20" s="64"/>
      <c r="V20" s="64"/>
      <c r="W20" s="64">
        <v>0</v>
      </c>
      <c r="X20" s="65"/>
      <c r="Y20" s="63">
        <f t="shared" si="3"/>
        <v>0</v>
      </c>
      <c r="AA20" s="122">
        <f t="shared" si="4"/>
        <v>0</v>
      </c>
      <c r="AB20" s="122">
        <f t="shared" si="5"/>
        <v>300</v>
      </c>
      <c r="AC20" s="93">
        <f t="shared" si="6"/>
        <v>0</v>
      </c>
      <c r="AD20" s="93">
        <f t="shared" si="7"/>
        <v>0</v>
      </c>
      <c r="AE20" s="93">
        <f t="shared" si="8"/>
        <v>0</v>
      </c>
      <c r="AF20" s="93">
        <f t="shared" si="9"/>
        <v>0</v>
      </c>
      <c r="AG20" s="93">
        <f t="shared" si="10"/>
        <v>0</v>
      </c>
      <c r="AH20" s="81">
        <f t="shared" si="11"/>
        <v>100</v>
      </c>
      <c r="AI20" s="81">
        <f t="shared" si="12"/>
        <v>100</v>
      </c>
      <c r="AJ20" s="81">
        <f t="shared" si="13"/>
        <v>100</v>
      </c>
      <c r="AK20" s="81">
        <f t="shared" si="14"/>
        <v>100</v>
      </c>
      <c r="AL20" s="81">
        <f t="shared" si="15"/>
        <v>100</v>
      </c>
    </row>
    <row r="21" spans="1:38" ht="14.25" customHeight="1" hidden="1">
      <c r="A21" s="9">
        <v>18</v>
      </c>
      <c r="B21" s="10" t="s">
        <v>637</v>
      </c>
      <c r="C21" s="10" t="s">
        <v>170</v>
      </c>
      <c r="D21" s="38" t="s">
        <v>836</v>
      </c>
      <c r="E21" s="10" t="s">
        <v>325</v>
      </c>
      <c r="F21" s="10" t="s">
        <v>949</v>
      </c>
      <c r="G21" s="11">
        <v>0</v>
      </c>
      <c r="H21" s="55">
        <v>0</v>
      </c>
      <c r="I21" s="11">
        <v>0</v>
      </c>
      <c r="J21" s="55">
        <v>0</v>
      </c>
      <c r="K21" s="11">
        <v>0</v>
      </c>
      <c r="L21" s="55">
        <v>0</v>
      </c>
      <c r="M21" s="11">
        <v>0</v>
      </c>
      <c r="N21" s="55">
        <v>0</v>
      </c>
      <c r="O21" s="11">
        <v>0</v>
      </c>
      <c r="P21" s="55">
        <v>0</v>
      </c>
      <c r="Q21" s="66">
        <f t="shared" si="0"/>
        <v>0</v>
      </c>
      <c r="R21" s="66">
        <f t="shared" si="1"/>
        <v>0</v>
      </c>
      <c r="S21" s="51"/>
      <c r="T21" s="66" t="str">
        <f t="shared" si="2"/>
        <v>NE</v>
      </c>
      <c r="U21" s="64"/>
      <c r="V21" s="64"/>
      <c r="W21" s="64">
        <v>0</v>
      </c>
      <c r="X21" s="65"/>
      <c r="Y21" s="63">
        <f t="shared" si="3"/>
        <v>0</v>
      </c>
      <c r="AA21" s="122">
        <f t="shared" si="4"/>
        <v>0</v>
      </c>
      <c r="AB21" s="122">
        <f t="shared" si="5"/>
        <v>300</v>
      </c>
      <c r="AC21" s="93">
        <f t="shared" si="6"/>
        <v>0</v>
      </c>
      <c r="AD21" s="93">
        <f t="shared" si="7"/>
        <v>0</v>
      </c>
      <c r="AE21" s="93">
        <f t="shared" si="8"/>
        <v>0</v>
      </c>
      <c r="AF21" s="93">
        <f t="shared" si="9"/>
        <v>0</v>
      </c>
      <c r="AG21" s="93">
        <f t="shared" si="10"/>
        <v>0</v>
      </c>
      <c r="AH21" s="81">
        <f t="shared" si="11"/>
        <v>100</v>
      </c>
      <c r="AI21" s="81">
        <f t="shared" si="12"/>
        <v>100</v>
      </c>
      <c r="AJ21" s="81">
        <f t="shared" si="13"/>
        <v>100</v>
      </c>
      <c r="AK21" s="81">
        <f t="shared" si="14"/>
        <v>100</v>
      </c>
      <c r="AL21" s="81">
        <f t="shared" si="15"/>
        <v>100</v>
      </c>
    </row>
    <row r="22" spans="1:38" ht="14.25" customHeight="1" hidden="1">
      <c r="A22" s="9">
        <v>19</v>
      </c>
      <c r="B22" s="10" t="s">
        <v>637</v>
      </c>
      <c r="C22" s="10" t="s">
        <v>169</v>
      </c>
      <c r="D22" s="38" t="s">
        <v>836</v>
      </c>
      <c r="E22" s="10" t="s">
        <v>325</v>
      </c>
      <c r="F22" s="10" t="s">
        <v>318</v>
      </c>
      <c r="G22" s="11">
        <v>0</v>
      </c>
      <c r="H22" s="55">
        <v>0</v>
      </c>
      <c r="I22" s="11">
        <v>0</v>
      </c>
      <c r="J22" s="55">
        <v>0</v>
      </c>
      <c r="K22" s="11">
        <v>0</v>
      </c>
      <c r="L22" s="55">
        <v>0</v>
      </c>
      <c r="M22" s="11">
        <v>0</v>
      </c>
      <c r="N22" s="55">
        <v>0</v>
      </c>
      <c r="O22" s="11">
        <v>0</v>
      </c>
      <c r="P22" s="55">
        <v>0</v>
      </c>
      <c r="Q22" s="66">
        <f t="shared" si="0"/>
        <v>0</v>
      </c>
      <c r="R22" s="66">
        <f t="shared" si="1"/>
        <v>0</v>
      </c>
      <c r="S22" s="51"/>
      <c r="T22" s="66" t="str">
        <f t="shared" si="2"/>
        <v>NE</v>
      </c>
      <c r="U22" s="64"/>
      <c r="V22" s="64"/>
      <c r="W22" s="64">
        <v>0</v>
      </c>
      <c r="X22" s="65"/>
      <c r="Y22" s="63">
        <f t="shared" si="3"/>
        <v>0</v>
      </c>
      <c r="AA22" s="122">
        <f t="shared" si="4"/>
        <v>0</v>
      </c>
      <c r="AB22" s="122">
        <f t="shared" si="5"/>
        <v>300</v>
      </c>
      <c r="AC22" s="93">
        <f t="shared" si="6"/>
        <v>0</v>
      </c>
      <c r="AD22" s="93">
        <f t="shared" si="7"/>
        <v>0</v>
      </c>
      <c r="AE22" s="93">
        <f t="shared" si="8"/>
        <v>0</v>
      </c>
      <c r="AF22" s="93">
        <f t="shared" si="9"/>
        <v>0</v>
      </c>
      <c r="AG22" s="93">
        <f t="shared" si="10"/>
        <v>0</v>
      </c>
      <c r="AH22" s="81">
        <f t="shared" si="11"/>
        <v>100</v>
      </c>
      <c r="AI22" s="81">
        <f t="shared" si="12"/>
        <v>100</v>
      </c>
      <c r="AJ22" s="81">
        <f t="shared" si="13"/>
        <v>100</v>
      </c>
      <c r="AK22" s="81">
        <f t="shared" si="14"/>
        <v>100</v>
      </c>
      <c r="AL22" s="81">
        <f t="shared" si="15"/>
        <v>100</v>
      </c>
    </row>
    <row r="23" spans="1:38" ht="14.25" customHeight="1" hidden="1">
      <c r="A23" s="9">
        <v>20</v>
      </c>
      <c r="B23" s="10" t="s">
        <v>220</v>
      </c>
      <c r="C23" s="10" t="s">
        <v>1053</v>
      </c>
      <c r="D23" s="38" t="s">
        <v>836</v>
      </c>
      <c r="E23" s="10" t="s">
        <v>327</v>
      </c>
      <c r="F23" s="10" t="s">
        <v>812</v>
      </c>
      <c r="G23" s="11">
        <v>0</v>
      </c>
      <c r="H23" s="55">
        <v>0</v>
      </c>
      <c r="I23" s="11">
        <v>0</v>
      </c>
      <c r="J23" s="55">
        <v>0</v>
      </c>
      <c r="K23" s="11">
        <v>0</v>
      </c>
      <c r="L23" s="55">
        <v>0</v>
      </c>
      <c r="M23" s="11">
        <v>0</v>
      </c>
      <c r="N23" s="55">
        <v>0</v>
      </c>
      <c r="O23" s="11">
        <v>0</v>
      </c>
      <c r="P23" s="55">
        <v>0</v>
      </c>
      <c r="Q23" s="66">
        <f t="shared" si="0"/>
        <v>0</v>
      </c>
      <c r="R23" s="66">
        <f t="shared" si="1"/>
        <v>0</v>
      </c>
      <c r="S23" s="51"/>
      <c r="T23" s="66" t="str">
        <f t="shared" si="2"/>
        <v>NE</v>
      </c>
      <c r="U23" s="64"/>
      <c r="V23" s="64"/>
      <c r="W23" s="64">
        <v>0</v>
      </c>
      <c r="X23" s="65"/>
      <c r="Y23" s="63">
        <f t="shared" si="3"/>
        <v>0</v>
      </c>
      <c r="AA23" s="122">
        <f t="shared" si="4"/>
        <v>0</v>
      </c>
      <c r="AB23" s="122">
        <f t="shared" si="5"/>
        <v>300</v>
      </c>
      <c r="AC23" s="93">
        <f t="shared" si="6"/>
        <v>0</v>
      </c>
      <c r="AD23" s="93">
        <f t="shared" si="7"/>
        <v>0</v>
      </c>
      <c r="AE23" s="93">
        <f t="shared" si="8"/>
        <v>0</v>
      </c>
      <c r="AF23" s="93">
        <f t="shared" si="9"/>
        <v>0</v>
      </c>
      <c r="AG23" s="93">
        <f t="shared" si="10"/>
        <v>0</v>
      </c>
      <c r="AH23" s="81">
        <f t="shared" si="11"/>
        <v>100</v>
      </c>
      <c r="AI23" s="81">
        <f t="shared" si="12"/>
        <v>100</v>
      </c>
      <c r="AJ23" s="81">
        <f t="shared" si="13"/>
        <v>100</v>
      </c>
      <c r="AK23" s="81">
        <f t="shared" si="14"/>
        <v>100</v>
      </c>
      <c r="AL23" s="81">
        <f t="shared" si="15"/>
        <v>100</v>
      </c>
    </row>
    <row r="24" spans="1:38" ht="14.25" customHeight="1" hidden="1">
      <c r="A24" s="9">
        <v>21</v>
      </c>
      <c r="B24" s="10" t="s">
        <v>1191</v>
      </c>
      <c r="C24" s="10" t="s">
        <v>920</v>
      </c>
      <c r="D24" s="9" t="s">
        <v>576</v>
      </c>
      <c r="E24" s="1" t="s">
        <v>795</v>
      </c>
      <c r="F24" s="10" t="s">
        <v>1192</v>
      </c>
      <c r="G24" s="11">
        <v>0</v>
      </c>
      <c r="H24" s="55">
        <v>0</v>
      </c>
      <c r="I24" s="11">
        <v>0</v>
      </c>
      <c r="J24" s="55">
        <v>0</v>
      </c>
      <c r="K24" s="11">
        <v>0</v>
      </c>
      <c r="L24" s="55">
        <v>0</v>
      </c>
      <c r="M24" s="11">
        <v>0</v>
      </c>
      <c r="N24" s="55">
        <v>0</v>
      </c>
      <c r="O24" s="11">
        <v>0</v>
      </c>
      <c r="P24" s="55">
        <v>0</v>
      </c>
      <c r="Q24" s="66">
        <f t="shared" si="0"/>
        <v>0</v>
      </c>
      <c r="R24" s="66">
        <f t="shared" si="1"/>
        <v>0</v>
      </c>
      <c r="S24" s="30"/>
      <c r="T24" s="66" t="str">
        <f t="shared" si="2"/>
        <v>NE</v>
      </c>
      <c r="U24" s="56"/>
      <c r="V24" s="56"/>
      <c r="W24" s="64">
        <v>0</v>
      </c>
      <c r="X24" s="83"/>
      <c r="Y24" s="63">
        <f t="shared" si="3"/>
        <v>0</v>
      </c>
      <c r="Z24" s="39"/>
      <c r="AA24" s="122">
        <f t="shared" si="4"/>
        <v>0</v>
      </c>
      <c r="AB24" s="122">
        <f t="shared" si="5"/>
        <v>300</v>
      </c>
      <c r="AC24" s="115">
        <f t="shared" si="6"/>
        <v>0</v>
      </c>
      <c r="AD24" s="115">
        <f t="shared" si="7"/>
        <v>0</v>
      </c>
      <c r="AE24" s="115">
        <f t="shared" si="8"/>
        <v>0</v>
      </c>
      <c r="AF24" s="115">
        <f t="shared" si="9"/>
        <v>0</v>
      </c>
      <c r="AG24" s="115">
        <f t="shared" si="10"/>
        <v>0</v>
      </c>
      <c r="AH24" s="116">
        <f t="shared" si="11"/>
        <v>100</v>
      </c>
      <c r="AI24" s="116">
        <f t="shared" si="12"/>
        <v>100</v>
      </c>
      <c r="AJ24" s="116">
        <f t="shared" si="13"/>
        <v>100</v>
      </c>
      <c r="AK24" s="116">
        <f t="shared" si="14"/>
        <v>100</v>
      </c>
      <c r="AL24" s="116">
        <f t="shared" si="15"/>
        <v>100</v>
      </c>
    </row>
    <row r="25" spans="1:38" ht="14.25" customHeight="1" hidden="1">
      <c r="A25" s="53">
        <v>22</v>
      </c>
      <c r="B25" s="10" t="s">
        <v>890</v>
      </c>
      <c r="C25" s="10" t="s">
        <v>950</v>
      </c>
      <c r="D25" s="9" t="s">
        <v>576</v>
      </c>
      <c r="E25" s="10" t="s">
        <v>248</v>
      </c>
      <c r="F25" s="10" t="s">
        <v>812</v>
      </c>
      <c r="G25" s="11">
        <v>0</v>
      </c>
      <c r="H25" s="55">
        <v>0</v>
      </c>
      <c r="I25" s="11">
        <v>0</v>
      </c>
      <c r="J25" s="55">
        <v>0</v>
      </c>
      <c r="K25" s="11">
        <v>0</v>
      </c>
      <c r="L25" s="55">
        <v>0</v>
      </c>
      <c r="M25" s="11">
        <v>0</v>
      </c>
      <c r="N25" s="55">
        <v>0</v>
      </c>
      <c r="O25" s="11">
        <v>0</v>
      </c>
      <c r="P25" s="55">
        <v>0</v>
      </c>
      <c r="Q25" s="66">
        <f t="shared" si="0"/>
        <v>0</v>
      </c>
      <c r="R25" s="66">
        <f t="shared" si="1"/>
        <v>0</v>
      </c>
      <c r="S25" s="51"/>
      <c r="T25" s="66" t="str">
        <f t="shared" si="2"/>
        <v>NE</v>
      </c>
      <c r="U25" s="64"/>
      <c r="V25" s="64"/>
      <c r="W25" s="64">
        <v>0</v>
      </c>
      <c r="X25" s="65"/>
      <c r="Y25" s="63">
        <f t="shared" si="3"/>
        <v>0</v>
      </c>
      <c r="AA25" s="122">
        <f t="shared" si="4"/>
        <v>0</v>
      </c>
      <c r="AB25" s="122">
        <f t="shared" si="5"/>
        <v>300</v>
      </c>
      <c r="AC25" s="93">
        <f t="shared" si="6"/>
        <v>0</v>
      </c>
      <c r="AD25" s="93">
        <f t="shared" si="7"/>
        <v>0</v>
      </c>
      <c r="AE25" s="93">
        <f t="shared" si="8"/>
        <v>0</v>
      </c>
      <c r="AF25" s="93">
        <f t="shared" si="9"/>
        <v>0</v>
      </c>
      <c r="AG25" s="93">
        <f t="shared" si="10"/>
        <v>0</v>
      </c>
      <c r="AH25" s="81">
        <f t="shared" si="11"/>
        <v>100</v>
      </c>
      <c r="AI25" s="81">
        <f t="shared" si="12"/>
        <v>100</v>
      </c>
      <c r="AJ25" s="81">
        <f t="shared" si="13"/>
        <v>100</v>
      </c>
      <c r="AK25" s="81">
        <f t="shared" si="14"/>
        <v>100</v>
      </c>
      <c r="AL25" s="81">
        <f t="shared" si="15"/>
        <v>100</v>
      </c>
    </row>
    <row r="26" spans="1:38" ht="14.25" customHeight="1" hidden="1">
      <c r="A26" s="9">
        <v>23</v>
      </c>
      <c r="B26" s="19" t="s">
        <v>851</v>
      </c>
      <c r="C26" s="10" t="s">
        <v>899</v>
      </c>
      <c r="D26" s="9" t="s">
        <v>576</v>
      </c>
      <c r="E26" s="10" t="s">
        <v>248</v>
      </c>
      <c r="F26" s="26" t="s">
        <v>206</v>
      </c>
      <c r="G26" s="11">
        <v>0</v>
      </c>
      <c r="H26" s="55">
        <v>0</v>
      </c>
      <c r="I26" s="11">
        <v>0</v>
      </c>
      <c r="J26" s="55">
        <v>0</v>
      </c>
      <c r="K26" s="11">
        <v>0</v>
      </c>
      <c r="L26" s="55">
        <v>0</v>
      </c>
      <c r="M26" s="11">
        <v>0</v>
      </c>
      <c r="N26" s="55">
        <v>0</v>
      </c>
      <c r="O26" s="11">
        <v>0</v>
      </c>
      <c r="P26" s="55">
        <v>0</v>
      </c>
      <c r="Q26" s="66">
        <f t="shared" si="0"/>
        <v>0</v>
      </c>
      <c r="R26" s="66">
        <f t="shared" si="1"/>
        <v>0</v>
      </c>
      <c r="S26" s="51"/>
      <c r="T26" s="66" t="str">
        <f t="shared" si="2"/>
        <v>NE</v>
      </c>
      <c r="U26" s="64"/>
      <c r="V26" s="64"/>
      <c r="W26" s="64">
        <v>0</v>
      </c>
      <c r="X26" s="65"/>
      <c r="Y26" s="63">
        <f t="shared" si="3"/>
        <v>0</v>
      </c>
      <c r="AA26" s="122">
        <f t="shared" si="4"/>
        <v>0</v>
      </c>
      <c r="AB26" s="122">
        <f t="shared" si="5"/>
        <v>300</v>
      </c>
      <c r="AC26" s="93">
        <f t="shared" si="6"/>
        <v>0</v>
      </c>
      <c r="AD26" s="93">
        <f t="shared" si="7"/>
        <v>0</v>
      </c>
      <c r="AE26" s="93">
        <f t="shared" si="8"/>
        <v>0</v>
      </c>
      <c r="AF26" s="93">
        <f t="shared" si="9"/>
        <v>0</v>
      </c>
      <c r="AG26" s="93">
        <f t="shared" si="10"/>
        <v>0</v>
      </c>
      <c r="AH26" s="81">
        <f t="shared" si="11"/>
        <v>100</v>
      </c>
      <c r="AI26" s="81">
        <f t="shared" si="12"/>
        <v>100</v>
      </c>
      <c r="AJ26" s="81">
        <f t="shared" si="13"/>
        <v>100</v>
      </c>
      <c r="AK26" s="81">
        <f t="shared" si="14"/>
        <v>100</v>
      </c>
      <c r="AL26" s="81">
        <f t="shared" si="15"/>
        <v>100</v>
      </c>
    </row>
    <row r="27" spans="1:38" ht="14.25" customHeight="1" hidden="1">
      <c r="A27" s="9">
        <v>24</v>
      </c>
      <c r="B27" s="10" t="s">
        <v>224</v>
      </c>
      <c r="C27" s="10" t="s">
        <v>14</v>
      </c>
      <c r="D27" s="38" t="s">
        <v>836</v>
      </c>
      <c r="E27" s="10" t="s">
        <v>327</v>
      </c>
      <c r="F27" s="10" t="s">
        <v>312</v>
      </c>
      <c r="G27" s="11">
        <v>0</v>
      </c>
      <c r="H27" s="55">
        <v>0</v>
      </c>
      <c r="I27" s="11">
        <v>0</v>
      </c>
      <c r="J27" s="55">
        <v>0</v>
      </c>
      <c r="K27" s="11">
        <v>0</v>
      </c>
      <c r="L27" s="55">
        <v>0</v>
      </c>
      <c r="M27" s="11">
        <v>0</v>
      </c>
      <c r="N27" s="55">
        <v>0</v>
      </c>
      <c r="O27" s="11">
        <v>0</v>
      </c>
      <c r="P27" s="55">
        <v>0</v>
      </c>
      <c r="Q27" s="66">
        <f t="shared" si="0"/>
        <v>0</v>
      </c>
      <c r="R27" s="66">
        <f t="shared" si="1"/>
        <v>0</v>
      </c>
      <c r="S27" s="51"/>
      <c r="T27" s="66" t="str">
        <f t="shared" si="2"/>
        <v>NE</v>
      </c>
      <c r="U27" s="64"/>
      <c r="V27" s="64"/>
      <c r="W27" s="64">
        <v>0</v>
      </c>
      <c r="X27" s="65"/>
      <c r="Y27" s="63">
        <f t="shared" si="3"/>
        <v>0</v>
      </c>
      <c r="AA27" s="122">
        <f t="shared" si="4"/>
        <v>0</v>
      </c>
      <c r="AB27" s="122">
        <f t="shared" si="5"/>
        <v>300</v>
      </c>
      <c r="AC27" s="93">
        <f t="shared" si="6"/>
        <v>0</v>
      </c>
      <c r="AD27" s="93">
        <f t="shared" si="7"/>
        <v>0</v>
      </c>
      <c r="AE27" s="93">
        <f t="shared" si="8"/>
        <v>0</v>
      </c>
      <c r="AF27" s="93">
        <f t="shared" si="9"/>
        <v>0</v>
      </c>
      <c r="AG27" s="93">
        <f t="shared" si="10"/>
        <v>0</v>
      </c>
      <c r="AH27" s="81">
        <f t="shared" si="11"/>
        <v>100</v>
      </c>
      <c r="AI27" s="81">
        <f t="shared" si="12"/>
        <v>100</v>
      </c>
      <c r="AJ27" s="81">
        <f t="shared" si="13"/>
        <v>100</v>
      </c>
      <c r="AK27" s="81">
        <f t="shared" si="14"/>
        <v>100</v>
      </c>
      <c r="AL27" s="81">
        <f t="shared" si="15"/>
        <v>100</v>
      </c>
    </row>
    <row r="28" spans="1:38" ht="14.25" customHeight="1" hidden="1">
      <c r="A28" s="53">
        <v>25</v>
      </c>
      <c r="B28" s="10" t="s">
        <v>769</v>
      </c>
      <c r="C28" s="10" t="s">
        <v>14</v>
      </c>
      <c r="D28" s="9" t="s">
        <v>576</v>
      </c>
      <c r="E28" s="1" t="s">
        <v>795</v>
      </c>
      <c r="F28" s="10" t="s">
        <v>1192</v>
      </c>
      <c r="G28" s="11">
        <v>0</v>
      </c>
      <c r="H28" s="55">
        <v>0</v>
      </c>
      <c r="I28" s="11">
        <v>0</v>
      </c>
      <c r="J28" s="55">
        <v>0</v>
      </c>
      <c r="K28" s="11">
        <v>0</v>
      </c>
      <c r="L28" s="55">
        <v>0</v>
      </c>
      <c r="M28" s="11">
        <v>0</v>
      </c>
      <c r="N28" s="55">
        <v>0</v>
      </c>
      <c r="O28" s="11">
        <v>0</v>
      </c>
      <c r="P28" s="55">
        <v>0</v>
      </c>
      <c r="Q28" s="66">
        <f t="shared" si="0"/>
        <v>0</v>
      </c>
      <c r="R28" s="66">
        <f t="shared" si="1"/>
        <v>0</v>
      </c>
      <c r="S28" s="51"/>
      <c r="T28" s="66" t="str">
        <f t="shared" si="2"/>
        <v>NE</v>
      </c>
      <c r="U28" s="64"/>
      <c r="V28" s="64"/>
      <c r="W28" s="64">
        <v>0</v>
      </c>
      <c r="X28" s="65"/>
      <c r="Y28" s="63">
        <f t="shared" si="3"/>
        <v>0</v>
      </c>
      <c r="AA28" s="122">
        <f t="shared" si="4"/>
        <v>0</v>
      </c>
      <c r="AB28" s="122">
        <f t="shared" si="5"/>
        <v>300</v>
      </c>
      <c r="AC28" s="93">
        <f t="shared" si="6"/>
        <v>0</v>
      </c>
      <c r="AD28" s="93">
        <f t="shared" si="7"/>
        <v>0</v>
      </c>
      <c r="AE28" s="93">
        <f t="shared" si="8"/>
        <v>0</v>
      </c>
      <c r="AF28" s="93">
        <f t="shared" si="9"/>
        <v>0</v>
      </c>
      <c r="AG28" s="93">
        <f t="shared" si="10"/>
        <v>0</v>
      </c>
      <c r="AH28" s="81">
        <f t="shared" si="11"/>
        <v>100</v>
      </c>
      <c r="AI28" s="81">
        <f t="shared" si="12"/>
        <v>100</v>
      </c>
      <c r="AJ28" s="81">
        <f t="shared" si="13"/>
        <v>100</v>
      </c>
      <c r="AK28" s="81">
        <f t="shared" si="14"/>
        <v>100</v>
      </c>
      <c r="AL28" s="81">
        <f t="shared" si="15"/>
        <v>100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</sheetData>
  <mergeCells count="9">
    <mergeCell ref="AH2:AL2"/>
    <mergeCell ref="G3:H3"/>
    <mergeCell ref="I3:J3"/>
    <mergeCell ref="K3:L3"/>
    <mergeCell ref="M3:N3"/>
    <mergeCell ref="T2:Y2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AL2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1.140625" style="8" customWidth="1"/>
    <col min="3" max="3" width="10.00390625" style="8" customWidth="1"/>
    <col min="4" max="4" width="8.140625" style="6" bestFit="1" customWidth="1"/>
    <col min="5" max="5" width="27.28125" style="8" customWidth="1"/>
    <col min="6" max="6" width="17.71093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208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70" t="s">
        <v>386</v>
      </c>
      <c r="C4" s="170" t="s">
        <v>387</v>
      </c>
      <c r="D4" s="171" t="s">
        <v>1220</v>
      </c>
      <c r="E4" s="181" t="s">
        <v>24</v>
      </c>
      <c r="F4" s="182" t="s">
        <v>389</v>
      </c>
      <c r="G4" s="173">
        <v>2</v>
      </c>
      <c r="H4" s="174">
        <v>360.67</v>
      </c>
      <c r="I4" s="173">
        <v>2</v>
      </c>
      <c r="J4" s="174">
        <v>357.67</v>
      </c>
      <c r="K4" s="173">
        <v>1</v>
      </c>
      <c r="L4" s="174">
        <v>363.67</v>
      </c>
      <c r="M4" s="173">
        <v>1</v>
      </c>
      <c r="N4" s="174">
        <v>359.67</v>
      </c>
      <c r="O4" s="173">
        <v>0</v>
      </c>
      <c r="P4" s="174">
        <v>0</v>
      </c>
      <c r="Q4" s="66">
        <f aca="true" t="shared" si="0" ref="Q4:Q12">AA4</f>
        <v>361.33666666666664</v>
      </c>
      <c r="R4" s="66">
        <f aca="true" t="shared" si="1" ref="R4:R12">IF(T4="ANO",AVERAGE(Q4,U4,V4,W4,X4),Q4)</f>
        <v>361.33666666666664</v>
      </c>
      <c r="S4" s="51"/>
      <c r="T4" s="66" t="str">
        <f aca="true" t="shared" si="2" ref="T4:T12">IF(AVERAGE(U4:X4)&gt;Q4,"ANO","NE")</f>
        <v>NE</v>
      </c>
      <c r="U4" s="175"/>
      <c r="V4" s="175"/>
      <c r="W4" s="175">
        <v>0</v>
      </c>
      <c r="X4" s="176"/>
      <c r="Y4" s="66">
        <f aca="true" t="shared" si="3" ref="Y4:Y12">AVERAGE(U4:X4)</f>
        <v>0</v>
      </c>
      <c r="AA4" s="122">
        <f aca="true" t="shared" si="4" ref="AA4:AA12">(SMALL(AC4:AG4,5)+SMALL(AC4:AG4,4)+SMALL(AC4:AG4,3))/3</f>
        <v>361.33666666666664</v>
      </c>
      <c r="AB4" s="122">
        <f aca="true" t="shared" si="5" ref="AB4:AB12">SMALL(AH4:AL4,1)+SMALL(AH4:AL4,2)+SMALL(AH4:AL4,3)</f>
        <v>4</v>
      </c>
      <c r="AC4" s="177">
        <f aca="true" t="shared" si="6" ref="AC4:AC12">H4</f>
        <v>360.67</v>
      </c>
      <c r="AD4" s="177">
        <f aca="true" t="shared" si="7" ref="AD4:AD12">J4</f>
        <v>357.67</v>
      </c>
      <c r="AE4" s="177">
        <f aca="true" t="shared" si="8" ref="AE4:AE12">L4</f>
        <v>363.67</v>
      </c>
      <c r="AF4" s="177">
        <f aca="true" t="shared" si="9" ref="AF4:AF12">N4</f>
        <v>359.67</v>
      </c>
      <c r="AG4" s="177">
        <f aca="true" t="shared" si="10" ref="AG4:AG12">P4</f>
        <v>0</v>
      </c>
      <c r="AH4" s="178">
        <f aca="true" t="shared" si="11" ref="AH4:AH12">IF(G4=0,100,G4)</f>
        <v>2</v>
      </c>
      <c r="AI4" s="178">
        <f aca="true" t="shared" si="12" ref="AI4:AI12">IF(I4=0,100,I4)</f>
        <v>2</v>
      </c>
      <c r="AJ4" s="178">
        <f aca="true" t="shared" si="13" ref="AJ4:AJ12">IF(K4=0,100,K4)</f>
        <v>1</v>
      </c>
      <c r="AK4" s="178">
        <f aca="true" t="shared" si="14" ref="AK4:AK12">IF(M4=0,100,M4)</f>
        <v>1</v>
      </c>
      <c r="AL4" s="178">
        <f aca="true" t="shared" si="15" ref="AL4:AL12">IF(O4=0,100,O4)</f>
        <v>100</v>
      </c>
    </row>
    <row r="5" spans="1:38" s="50" customFormat="1" ht="14.25" customHeight="1">
      <c r="A5" s="169">
        <v>2</v>
      </c>
      <c r="B5" s="210" t="s">
        <v>1224</v>
      </c>
      <c r="C5" s="210" t="s">
        <v>4</v>
      </c>
      <c r="D5" s="183" t="s">
        <v>1225</v>
      </c>
      <c r="E5" s="172" t="s">
        <v>831</v>
      </c>
      <c r="F5" s="210" t="s">
        <v>1073</v>
      </c>
      <c r="G5" s="173">
        <v>4</v>
      </c>
      <c r="H5" s="174">
        <v>346.33</v>
      </c>
      <c r="I5" s="173">
        <v>3</v>
      </c>
      <c r="J5" s="174">
        <v>353.33</v>
      </c>
      <c r="K5" s="173">
        <v>3</v>
      </c>
      <c r="L5" s="174">
        <v>341.33</v>
      </c>
      <c r="M5" s="173">
        <v>2</v>
      </c>
      <c r="N5" s="174">
        <v>329.33</v>
      </c>
      <c r="O5" s="173">
        <v>0</v>
      </c>
      <c r="P5" s="174">
        <v>0</v>
      </c>
      <c r="Q5" s="66">
        <f t="shared" si="0"/>
        <v>346.99666666666667</v>
      </c>
      <c r="R5" s="66">
        <f t="shared" si="1"/>
        <v>346.99666666666667</v>
      </c>
      <c r="S5" s="51"/>
      <c r="T5" s="66" t="str">
        <f t="shared" si="2"/>
        <v>NE</v>
      </c>
      <c r="U5" s="175"/>
      <c r="V5" s="175"/>
      <c r="W5" s="175">
        <v>0</v>
      </c>
      <c r="X5" s="176"/>
      <c r="Y5" s="66">
        <f t="shared" si="3"/>
        <v>0</v>
      </c>
      <c r="AA5" s="122">
        <f t="shared" si="4"/>
        <v>346.99666666666667</v>
      </c>
      <c r="AB5" s="122">
        <f t="shared" si="5"/>
        <v>8</v>
      </c>
      <c r="AC5" s="177">
        <f t="shared" si="6"/>
        <v>346.33</v>
      </c>
      <c r="AD5" s="177">
        <f t="shared" si="7"/>
        <v>353.33</v>
      </c>
      <c r="AE5" s="177">
        <f t="shared" si="8"/>
        <v>341.33</v>
      </c>
      <c r="AF5" s="177">
        <f t="shared" si="9"/>
        <v>329.33</v>
      </c>
      <c r="AG5" s="177">
        <f t="shared" si="10"/>
        <v>0</v>
      </c>
      <c r="AH5" s="178">
        <f t="shared" si="11"/>
        <v>4</v>
      </c>
      <c r="AI5" s="178">
        <f t="shared" si="12"/>
        <v>3</v>
      </c>
      <c r="AJ5" s="178">
        <f t="shared" si="13"/>
        <v>3</v>
      </c>
      <c r="AK5" s="178">
        <f t="shared" si="14"/>
        <v>2</v>
      </c>
      <c r="AL5" s="178">
        <f t="shared" si="15"/>
        <v>100</v>
      </c>
    </row>
    <row r="6" spans="1:38" s="50" customFormat="1" ht="14.25" customHeight="1">
      <c r="A6" s="169">
        <v>3</v>
      </c>
      <c r="B6" s="170" t="s">
        <v>212</v>
      </c>
      <c r="C6" s="170" t="s">
        <v>33</v>
      </c>
      <c r="D6" s="171" t="s">
        <v>1051</v>
      </c>
      <c r="E6" s="172" t="s">
        <v>828</v>
      </c>
      <c r="F6" s="170" t="s">
        <v>178</v>
      </c>
      <c r="G6" s="173">
        <v>6</v>
      </c>
      <c r="H6" s="174">
        <v>338.67</v>
      </c>
      <c r="I6" s="173">
        <v>7</v>
      </c>
      <c r="J6" s="174">
        <v>147.67</v>
      </c>
      <c r="K6" s="173">
        <v>4</v>
      </c>
      <c r="L6" s="174">
        <v>339.67</v>
      </c>
      <c r="M6" s="173">
        <v>0</v>
      </c>
      <c r="N6" s="174">
        <v>0</v>
      </c>
      <c r="O6" s="173">
        <v>0</v>
      </c>
      <c r="P6" s="174">
        <v>0</v>
      </c>
      <c r="Q6" s="66">
        <f t="shared" si="0"/>
        <v>275.33666666666664</v>
      </c>
      <c r="R6" s="66">
        <f t="shared" si="1"/>
        <v>275.33666666666664</v>
      </c>
      <c r="S6" s="51"/>
      <c r="T6" s="66" t="str">
        <f t="shared" si="2"/>
        <v>NE</v>
      </c>
      <c r="U6" s="175">
        <v>271.33</v>
      </c>
      <c r="V6" s="175"/>
      <c r="W6" s="175"/>
      <c r="X6" s="176"/>
      <c r="Y6" s="66">
        <f t="shared" si="3"/>
        <v>271.33</v>
      </c>
      <c r="AA6" s="122">
        <f t="shared" si="4"/>
        <v>275.33666666666664</v>
      </c>
      <c r="AB6" s="122">
        <f t="shared" si="5"/>
        <v>17</v>
      </c>
      <c r="AC6" s="177">
        <f t="shared" si="6"/>
        <v>338.67</v>
      </c>
      <c r="AD6" s="177">
        <f t="shared" si="7"/>
        <v>147.67</v>
      </c>
      <c r="AE6" s="177">
        <f t="shared" si="8"/>
        <v>339.67</v>
      </c>
      <c r="AF6" s="177">
        <f t="shared" si="9"/>
        <v>0</v>
      </c>
      <c r="AG6" s="177">
        <f t="shared" si="10"/>
        <v>0</v>
      </c>
      <c r="AH6" s="178">
        <f t="shared" si="11"/>
        <v>6</v>
      </c>
      <c r="AI6" s="178">
        <f t="shared" si="12"/>
        <v>7</v>
      </c>
      <c r="AJ6" s="178">
        <f t="shared" si="13"/>
        <v>4</v>
      </c>
      <c r="AK6" s="178">
        <f t="shared" si="14"/>
        <v>100</v>
      </c>
      <c r="AL6" s="178">
        <f t="shared" si="15"/>
        <v>100</v>
      </c>
    </row>
    <row r="7" spans="1:38" s="50" customFormat="1" ht="14.25" customHeight="1">
      <c r="A7" s="38">
        <v>4</v>
      </c>
      <c r="B7" s="1" t="s">
        <v>173</v>
      </c>
      <c r="C7" s="1" t="s">
        <v>33</v>
      </c>
      <c r="D7" s="76" t="s">
        <v>1086</v>
      </c>
      <c r="E7" s="7" t="s">
        <v>24</v>
      </c>
      <c r="F7" s="1" t="s">
        <v>1249</v>
      </c>
      <c r="G7" s="11">
        <v>1</v>
      </c>
      <c r="H7" s="55">
        <v>367.67</v>
      </c>
      <c r="I7" s="11">
        <v>1</v>
      </c>
      <c r="J7" s="55">
        <v>380.67</v>
      </c>
      <c r="K7" s="11">
        <v>0</v>
      </c>
      <c r="L7" s="55">
        <v>0</v>
      </c>
      <c r="M7" s="11">
        <v>0</v>
      </c>
      <c r="N7" s="55">
        <v>0</v>
      </c>
      <c r="O7" s="11">
        <v>0</v>
      </c>
      <c r="P7" s="55">
        <v>0</v>
      </c>
      <c r="Q7" s="66">
        <f t="shared" si="0"/>
        <v>249.4466666666667</v>
      </c>
      <c r="R7" s="66">
        <f t="shared" si="1"/>
        <v>249.4466666666667</v>
      </c>
      <c r="S7" s="30"/>
      <c r="T7" s="66" t="str">
        <f t="shared" si="2"/>
        <v>NE</v>
      </c>
      <c r="U7" s="12"/>
      <c r="V7" s="56"/>
      <c r="W7" s="64">
        <v>0</v>
      </c>
      <c r="X7" s="83"/>
      <c r="Y7" s="63">
        <f t="shared" si="3"/>
        <v>0</v>
      </c>
      <c r="Z7" s="39"/>
      <c r="AA7" s="122">
        <f t="shared" si="4"/>
        <v>249.4466666666667</v>
      </c>
      <c r="AB7" s="122">
        <f t="shared" si="5"/>
        <v>102</v>
      </c>
      <c r="AC7" s="115">
        <f t="shared" si="6"/>
        <v>367.67</v>
      </c>
      <c r="AD7" s="115">
        <f t="shared" si="7"/>
        <v>380.67</v>
      </c>
      <c r="AE7" s="115">
        <f t="shared" si="8"/>
        <v>0</v>
      </c>
      <c r="AF7" s="115">
        <f t="shared" si="9"/>
        <v>0</v>
      </c>
      <c r="AG7" s="115">
        <f t="shared" si="10"/>
        <v>0</v>
      </c>
      <c r="AH7" s="116">
        <f t="shared" si="11"/>
        <v>1</v>
      </c>
      <c r="AI7" s="116">
        <f t="shared" si="12"/>
        <v>1</v>
      </c>
      <c r="AJ7" s="116">
        <f t="shared" si="13"/>
        <v>100</v>
      </c>
      <c r="AK7" s="116">
        <f t="shared" si="14"/>
        <v>100</v>
      </c>
      <c r="AL7" s="116">
        <f t="shared" si="15"/>
        <v>100</v>
      </c>
    </row>
    <row r="8" spans="1:38" s="50" customFormat="1" ht="14.25" customHeight="1">
      <c r="A8" s="38">
        <v>5</v>
      </c>
      <c r="B8" s="1" t="s">
        <v>209</v>
      </c>
      <c r="C8" s="1" t="s">
        <v>113</v>
      </c>
      <c r="D8" s="76" t="s">
        <v>1247</v>
      </c>
      <c r="E8" s="7" t="s">
        <v>24</v>
      </c>
      <c r="F8" s="40" t="s">
        <v>391</v>
      </c>
      <c r="G8" s="11">
        <v>3</v>
      </c>
      <c r="H8" s="55">
        <v>354.67</v>
      </c>
      <c r="I8" s="11">
        <v>0</v>
      </c>
      <c r="J8" s="55">
        <v>0</v>
      </c>
      <c r="K8" s="11">
        <v>2</v>
      </c>
      <c r="L8" s="55">
        <v>354.67</v>
      </c>
      <c r="M8" s="11">
        <v>0</v>
      </c>
      <c r="N8" s="55">
        <v>0</v>
      </c>
      <c r="O8" s="11">
        <v>0</v>
      </c>
      <c r="P8" s="55">
        <v>0</v>
      </c>
      <c r="Q8" s="66">
        <f t="shared" si="0"/>
        <v>236.4466666666667</v>
      </c>
      <c r="R8" s="66">
        <f t="shared" si="1"/>
        <v>256.80833333333334</v>
      </c>
      <c r="S8" s="30"/>
      <c r="T8" s="66" t="str">
        <f t="shared" si="2"/>
        <v>ANO</v>
      </c>
      <c r="U8" s="56">
        <v>277.17</v>
      </c>
      <c r="V8" s="56"/>
      <c r="W8" s="64"/>
      <c r="X8" s="83"/>
      <c r="Y8" s="63">
        <f t="shared" si="3"/>
        <v>277.17</v>
      </c>
      <c r="Z8" s="39"/>
      <c r="AA8" s="122">
        <f t="shared" si="4"/>
        <v>236.4466666666667</v>
      </c>
      <c r="AB8" s="122">
        <f t="shared" si="5"/>
        <v>105</v>
      </c>
      <c r="AC8" s="93">
        <f t="shared" si="6"/>
        <v>354.67</v>
      </c>
      <c r="AD8" s="93">
        <f t="shared" si="7"/>
        <v>0</v>
      </c>
      <c r="AE8" s="93">
        <f t="shared" si="8"/>
        <v>354.67</v>
      </c>
      <c r="AF8" s="93">
        <f t="shared" si="9"/>
        <v>0</v>
      </c>
      <c r="AG8" s="93">
        <f t="shared" si="10"/>
        <v>0</v>
      </c>
      <c r="AH8" s="81">
        <f t="shared" si="11"/>
        <v>3</v>
      </c>
      <c r="AI8" s="81">
        <f t="shared" si="12"/>
        <v>100</v>
      </c>
      <c r="AJ8" s="81">
        <f t="shared" si="13"/>
        <v>2</v>
      </c>
      <c r="AK8" s="81">
        <f t="shared" si="14"/>
        <v>100</v>
      </c>
      <c r="AL8" s="81">
        <f t="shared" si="15"/>
        <v>100</v>
      </c>
    </row>
    <row r="9" spans="1:38" s="50" customFormat="1" ht="14.25" customHeight="1">
      <c r="A9" s="38">
        <v>6</v>
      </c>
      <c r="B9" s="3" t="s">
        <v>295</v>
      </c>
      <c r="C9" s="3" t="s">
        <v>201</v>
      </c>
      <c r="D9" s="166" t="s">
        <v>1090</v>
      </c>
      <c r="E9" s="7" t="s">
        <v>24</v>
      </c>
      <c r="F9" s="14" t="s">
        <v>1221</v>
      </c>
      <c r="G9" s="11">
        <v>5</v>
      </c>
      <c r="H9" s="55">
        <v>341</v>
      </c>
      <c r="I9" s="11">
        <v>4</v>
      </c>
      <c r="J9" s="55">
        <v>353</v>
      </c>
      <c r="K9" s="11">
        <v>0</v>
      </c>
      <c r="L9" s="55">
        <v>0</v>
      </c>
      <c r="M9" s="11">
        <v>0</v>
      </c>
      <c r="N9" s="55">
        <v>0</v>
      </c>
      <c r="O9" s="11">
        <v>0</v>
      </c>
      <c r="P9" s="55">
        <v>0</v>
      </c>
      <c r="Q9" s="66">
        <f t="shared" si="0"/>
        <v>231.33333333333334</v>
      </c>
      <c r="R9" s="66">
        <f t="shared" si="1"/>
        <v>256.6666666666667</v>
      </c>
      <c r="S9" s="51"/>
      <c r="T9" s="66" t="str">
        <f t="shared" si="2"/>
        <v>ANO</v>
      </c>
      <c r="U9" s="64">
        <v>282</v>
      </c>
      <c r="V9" s="64"/>
      <c r="W9" s="64"/>
      <c r="X9" s="65"/>
      <c r="Y9" s="63">
        <f t="shared" si="3"/>
        <v>282</v>
      </c>
      <c r="Z9"/>
      <c r="AA9" s="122">
        <f t="shared" si="4"/>
        <v>231.33333333333334</v>
      </c>
      <c r="AB9" s="122">
        <f t="shared" si="5"/>
        <v>109</v>
      </c>
      <c r="AC9" s="93">
        <f t="shared" si="6"/>
        <v>341</v>
      </c>
      <c r="AD9" s="93">
        <f t="shared" si="7"/>
        <v>353</v>
      </c>
      <c r="AE9" s="93">
        <f t="shared" si="8"/>
        <v>0</v>
      </c>
      <c r="AF9" s="93">
        <f t="shared" si="9"/>
        <v>0</v>
      </c>
      <c r="AG9" s="93">
        <f t="shared" si="10"/>
        <v>0</v>
      </c>
      <c r="AH9" s="81">
        <f t="shared" si="11"/>
        <v>5</v>
      </c>
      <c r="AI9" s="81">
        <f t="shared" si="12"/>
        <v>4</v>
      </c>
      <c r="AJ9" s="81">
        <f t="shared" si="13"/>
        <v>100</v>
      </c>
      <c r="AK9" s="81">
        <f t="shared" si="14"/>
        <v>100</v>
      </c>
      <c r="AL9" s="81">
        <f t="shared" si="15"/>
        <v>100</v>
      </c>
    </row>
    <row r="10" spans="1:38" ht="14.25" customHeight="1">
      <c r="A10" s="38">
        <v>7</v>
      </c>
      <c r="B10" s="3" t="s">
        <v>294</v>
      </c>
      <c r="C10" s="3" t="s">
        <v>1222</v>
      </c>
      <c r="D10" s="75" t="s">
        <v>1089</v>
      </c>
      <c r="E10" s="165" t="s">
        <v>24</v>
      </c>
      <c r="F10" s="14" t="s">
        <v>1223</v>
      </c>
      <c r="G10" s="11">
        <v>8</v>
      </c>
      <c r="H10" s="55">
        <v>319.33</v>
      </c>
      <c r="I10" s="11">
        <v>5</v>
      </c>
      <c r="J10" s="55">
        <v>329.33</v>
      </c>
      <c r="K10" s="11">
        <v>0</v>
      </c>
      <c r="L10" s="55">
        <v>0</v>
      </c>
      <c r="M10" s="11">
        <v>0</v>
      </c>
      <c r="N10" s="55">
        <v>0</v>
      </c>
      <c r="O10" s="11">
        <v>0</v>
      </c>
      <c r="P10" s="55">
        <v>0</v>
      </c>
      <c r="Q10" s="66">
        <f t="shared" si="0"/>
        <v>216.22</v>
      </c>
      <c r="R10" s="66">
        <f t="shared" si="1"/>
        <v>216.22</v>
      </c>
      <c r="S10" s="51"/>
      <c r="T10" s="66" t="str">
        <f t="shared" si="2"/>
        <v>NE</v>
      </c>
      <c r="U10" s="64"/>
      <c r="V10" s="64"/>
      <c r="W10" s="64">
        <v>0</v>
      </c>
      <c r="X10" s="65"/>
      <c r="Y10" s="63">
        <f t="shared" si="3"/>
        <v>0</v>
      </c>
      <c r="AA10" s="122">
        <f t="shared" si="4"/>
        <v>216.22</v>
      </c>
      <c r="AB10" s="122">
        <f t="shared" si="5"/>
        <v>113</v>
      </c>
      <c r="AC10" s="93">
        <f t="shared" si="6"/>
        <v>319.33</v>
      </c>
      <c r="AD10" s="93">
        <f t="shared" si="7"/>
        <v>329.33</v>
      </c>
      <c r="AE10" s="93">
        <f t="shared" si="8"/>
        <v>0</v>
      </c>
      <c r="AF10" s="93">
        <f t="shared" si="9"/>
        <v>0</v>
      </c>
      <c r="AG10" s="93">
        <f t="shared" si="10"/>
        <v>0</v>
      </c>
      <c r="AH10" s="81">
        <f t="shared" si="11"/>
        <v>8</v>
      </c>
      <c r="AI10" s="81">
        <f t="shared" si="12"/>
        <v>5</v>
      </c>
      <c r="AJ10" s="81">
        <f t="shared" si="13"/>
        <v>100</v>
      </c>
      <c r="AK10" s="81">
        <f t="shared" si="14"/>
        <v>100</v>
      </c>
      <c r="AL10" s="81">
        <f t="shared" si="15"/>
        <v>100</v>
      </c>
    </row>
    <row r="11" spans="1:38" ht="14.25" customHeight="1">
      <c r="A11" s="38">
        <v>8</v>
      </c>
      <c r="B11" s="3" t="s">
        <v>210</v>
      </c>
      <c r="C11" s="3" t="s">
        <v>211</v>
      </c>
      <c r="D11" s="75" t="s">
        <v>1052</v>
      </c>
      <c r="E11" s="1" t="s">
        <v>828</v>
      </c>
      <c r="F11" s="14" t="s">
        <v>1219</v>
      </c>
      <c r="G11" s="11">
        <v>7</v>
      </c>
      <c r="H11" s="55">
        <v>336.67</v>
      </c>
      <c r="I11" s="11">
        <v>6</v>
      </c>
      <c r="J11" s="55">
        <v>155.67</v>
      </c>
      <c r="K11" s="11">
        <v>0</v>
      </c>
      <c r="L11" s="55">
        <v>0</v>
      </c>
      <c r="M11" s="11">
        <v>0</v>
      </c>
      <c r="N11" s="55">
        <v>0</v>
      </c>
      <c r="O11" s="11">
        <v>0</v>
      </c>
      <c r="P11" s="55">
        <v>0</v>
      </c>
      <c r="Q11" s="66">
        <f t="shared" si="0"/>
        <v>164.11333333333334</v>
      </c>
      <c r="R11" s="66">
        <f t="shared" si="1"/>
        <v>164.11333333333334</v>
      </c>
      <c r="S11" s="51"/>
      <c r="T11" s="66" t="str">
        <f t="shared" si="2"/>
        <v>NE</v>
      </c>
      <c r="U11" s="64"/>
      <c r="V11" s="64"/>
      <c r="W11" s="64">
        <v>0</v>
      </c>
      <c r="X11" s="65"/>
      <c r="Y11" s="63">
        <f t="shared" si="3"/>
        <v>0</v>
      </c>
      <c r="Z11" s="50"/>
      <c r="AA11" s="122">
        <f t="shared" si="4"/>
        <v>164.11333333333334</v>
      </c>
      <c r="AB11" s="122">
        <f t="shared" si="5"/>
        <v>113</v>
      </c>
      <c r="AC11" s="93">
        <f t="shared" si="6"/>
        <v>336.67</v>
      </c>
      <c r="AD11" s="93">
        <f t="shared" si="7"/>
        <v>155.67</v>
      </c>
      <c r="AE11" s="93">
        <f t="shared" si="8"/>
        <v>0</v>
      </c>
      <c r="AF11" s="93">
        <f t="shared" si="9"/>
        <v>0</v>
      </c>
      <c r="AG11" s="93">
        <f t="shared" si="10"/>
        <v>0</v>
      </c>
      <c r="AH11" s="81">
        <f t="shared" si="11"/>
        <v>7</v>
      </c>
      <c r="AI11" s="81">
        <f t="shared" si="12"/>
        <v>6</v>
      </c>
      <c r="AJ11" s="81">
        <f t="shared" si="13"/>
        <v>100</v>
      </c>
      <c r="AK11" s="81">
        <f t="shared" si="14"/>
        <v>100</v>
      </c>
      <c r="AL11" s="81">
        <f t="shared" si="15"/>
        <v>100</v>
      </c>
    </row>
    <row r="12" spans="1:38" ht="14.25" customHeight="1" hidden="1">
      <c r="A12" s="38">
        <v>9</v>
      </c>
      <c r="B12" s="10" t="s">
        <v>7</v>
      </c>
      <c r="C12" s="10" t="s">
        <v>130</v>
      </c>
      <c r="D12" s="76" t="s">
        <v>514</v>
      </c>
      <c r="E12" s="1" t="s">
        <v>831</v>
      </c>
      <c r="F12" s="10" t="s">
        <v>203</v>
      </c>
      <c r="G12" s="11">
        <v>0</v>
      </c>
      <c r="H12" s="55">
        <v>0</v>
      </c>
      <c r="I12" s="11">
        <v>0</v>
      </c>
      <c r="J12" s="55">
        <v>0</v>
      </c>
      <c r="K12" s="11">
        <v>0</v>
      </c>
      <c r="L12" s="55">
        <v>0</v>
      </c>
      <c r="M12" s="11">
        <v>0</v>
      </c>
      <c r="N12" s="55">
        <v>0</v>
      </c>
      <c r="O12" s="11">
        <v>0</v>
      </c>
      <c r="P12" s="55">
        <v>0</v>
      </c>
      <c r="Q12" s="66">
        <f t="shared" si="0"/>
        <v>0</v>
      </c>
      <c r="R12" s="66">
        <f t="shared" si="1"/>
        <v>0</v>
      </c>
      <c r="S12" s="51"/>
      <c r="T12" s="66" t="str">
        <f t="shared" si="2"/>
        <v>NE</v>
      </c>
      <c r="U12" s="64"/>
      <c r="V12" s="64"/>
      <c r="W12" s="64">
        <v>0</v>
      </c>
      <c r="X12" s="65"/>
      <c r="Y12" s="63">
        <f t="shared" si="3"/>
        <v>0</v>
      </c>
      <c r="AA12" s="122">
        <f t="shared" si="4"/>
        <v>0</v>
      </c>
      <c r="AB12" s="122">
        <f t="shared" si="5"/>
        <v>300</v>
      </c>
      <c r="AC12" s="93">
        <f t="shared" si="6"/>
        <v>0</v>
      </c>
      <c r="AD12" s="93">
        <f t="shared" si="7"/>
        <v>0</v>
      </c>
      <c r="AE12" s="93">
        <f t="shared" si="8"/>
        <v>0</v>
      </c>
      <c r="AF12" s="93">
        <f t="shared" si="9"/>
        <v>0</v>
      </c>
      <c r="AG12" s="93">
        <f t="shared" si="10"/>
        <v>0</v>
      </c>
      <c r="AH12" s="81">
        <f t="shared" si="11"/>
        <v>100</v>
      </c>
      <c r="AI12" s="81">
        <f t="shared" si="12"/>
        <v>100</v>
      </c>
      <c r="AJ12" s="81">
        <f t="shared" si="13"/>
        <v>100</v>
      </c>
      <c r="AK12" s="81">
        <f t="shared" si="14"/>
        <v>100</v>
      </c>
      <c r="AL12" s="81">
        <f t="shared" si="15"/>
        <v>100</v>
      </c>
    </row>
    <row r="13" spans="1:38" ht="14.25" customHeight="1" hidden="1">
      <c r="A13" s="9">
        <v>10</v>
      </c>
      <c r="B13" s="3" t="s">
        <v>287</v>
      </c>
      <c r="C13" s="3" t="s">
        <v>8</v>
      </c>
      <c r="D13" s="38" t="s">
        <v>515</v>
      </c>
      <c r="E13" s="14" t="s">
        <v>388</v>
      </c>
      <c r="F13" s="14" t="s">
        <v>390</v>
      </c>
      <c r="G13" s="11">
        <v>0</v>
      </c>
      <c r="H13" s="55">
        <v>0</v>
      </c>
      <c r="I13" s="11">
        <v>0</v>
      </c>
      <c r="J13" s="55">
        <v>0</v>
      </c>
      <c r="K13" s="11">
        <v>0</v>
      </c>
      <c r="L13" s="55">
        <v>0</v>
      </c>
      <c r="M13" s="11">
        <v>0</v>
      </c>
      <c r="N13" s="55">
        <v>0</v>
      </c>
      <c r="O13" s="11">
        <v>0</v>
      </c>
      <c r="P13" s="55">
        <v>0</v>
      </c>
      <c r="Q13" s="66">
        <f aca="true" t="shared" si="16" ref="Q13:Q21">AA13</f>
        <v>0</v>
      </c>
      <c r="R13" s="66">
        <f aca="true" t="shared" si="17" ref="R13:R21">IF(T13="ANO",AVERAGE(Q13,U13,V13,W13,X13),Q13)</f>
        <v>0</v>
      </c>
      <c r="S13" s="51"/>
      <c r="T13" s="66" t="str">
        <f aca="true" t="shared" si="18" ref="T13:T21">IF(AVERAGE(U13:X13)&gt;Q13,"ANO","NE")</f>
        <v>NE</v>
      </c>
      <c r="U13" s="64"/>
      <c r="V13" s="64"/>
      <c r="W13" s="64">
        <v>0</v>
      </c>
      <c r="X13" s="65"/>
      <c r="Y13" s="63">
        <f aca="true" t="shared" si="19" ref="Y13:Y21">AVERAGE(U13:X13)</f>
        <v>0</v>
      </c>
      <c r="Z13" s="50"/>
      <c r="AA13" s="122">
        <f aca="true" t="shared" si="20" ref="AA13:AA21">(SMALL(AC13:AG13,5)+SMALL(AC13:AG13,4)+SMALL(AC13:AG13,3))/3</f>
        <v>0</v>
      </c>
      <c r="AB13" s="122">
        <f aca="true" t="shared" si="21" ref="AB13:AB21">SMALL(AH13:AL13,1)+SMALL(AH13:AL13,2)+SMALL(AH13:AL13,3)</f>
        <v>300</v>
      </c>
      <c r="AC13" s="93">
        <f aca="true" t="shared" si="22" ref="AC13:AC21">H13</f>
        <v>0</v>
      </c>
      <c r="AD13" s="93">
        <f aca="true" t="shared" si="23" ref="AD13:AD21">J13</f>
        <v>0</v>
      </c>
      <c r="AE13" s="93">
        <f aca="true" t="shared" si="24" ref="AE13:AE21">L13</f>
        <v>0</v>
      </c>
      <c r="AF13" s="93">
        <f aca="true" t="shared" si="25" ref="AF13:AF21">N13</f>
        <v>0</v>
      </c>
      <c r="AG13" s="93">
        <f aca="true" t="shared" si="26" ref="AG13:AG21">P13</f>
        <v>0</v>
      </c>
      <c r="AH13" s="81">
        <f aca="true" t="shared" si="27" ref="AH13:AH21">IF(G13=0,100,G13)</f>
        <v>100</v>
      </c>
      <c r="AI13" s="81">
        <f aca="true" t="shared" si="28" ref="AI13:AI21">IF(I13=0,100,I13)</f>
        <v>100</v>
      </c>
      <c r="AJ13" s="81">
        <f aca="true" t="shared" si="29" ref="AJ13:AJ21">IF(K13=0,100,K13)</f>
        <v>100</v>
      </c>
      <c r="AK13" s="81">
        <f aca="true" t="shared" si="30" ref="AK13:AK21">IF(M13=0,100,M13)</f>
        <v>100</v>
      </c>
      <c r="AL13" s="81">
        <f aca="true" t="shared" si="31" ref="AL13:AL21">IF(O13=0,100,O13)</f>
        <v>100</v>
      </c>
    </row>
    <row r="14" spans="1:38" ht="14.25" customHeight="1" hidden="1">
      <c r="A14" s="9">
        <v>11</v>
      </c>
      <c r="B14" s="10" t="s">
        <v>495</v>
      </c>
      <c r="C14" s="10" t="s">
        <v>172</v>
      </c>
      <c r="D14" s="9" t="s">
        <v>546</v>
      </c>
      <c r="E14" s="14" t="s">
        <v>834</v>
      </c>
      <c r="F14" s="10" t="s">
        <v>496</v>
      </c>
      <c r="G14" s="11">
        <v>0</v>
      </c>
      <c r="H14" s="55">
        <v>0</v>
      </c>
      <c r="I14" s="11">
        <v>0</v>
      </c>
      <c r="J14" s="55">
        <v>0</v>
      </c>
      <c r="K14" s="11">
        <v>0</v>
      </c>
      <c r="L14" s="55">
        <v>0</v>
      </c>
      <c r="M14" s="11">
        <v>0</v>
      </c>
      <c r="N14" s="55">
        <v>0</v>
      </c>
      <c r="O14" s="11">
        <v>0</v>
      </c>
      <c r="P14" s="55">
        <v>0</v>
      </c>
      <c r="Q14" s="66">
        <f t="shared" si="16"/>
        <v>0</v>
      </c>
      <c r="R14" s="66">
        <f t="shared" si="17"/>
        <v>0</v>
      </c>
      <c r="S14" s="51"/>
      <c r="T14" s="66" t="str">
        <f t="shared" si="18"/>
        <v>NE</v>
      </c>
      <c r="U14" s="64"/>
      <c r="V14" s="64"/>
      <c r="W14" s="64">
        <v>0</v>
      </c>
      <c r="X14" s="65"/>
      <c r="Y14" s="63">
        <f t="shared" si="19"/>
        <v>0</v>
      </c>
      <c r="AA14" s="122">
        <f t="shared" si="20"/>
        <v>0</v>
      </c>
      <c r="AB14" s="122">
        <f t="shared" si="21"/>
        <v>300</v>
      </c>
      <c r="AC14" s="93">
        <f t="shared" si="22"/>
        <v>0</v>
      </c>
      <c r="AD14" s="93">
        <f t="shared" si="23"/>
        <v>0</v>
      </c>
      <c r="AE14" s="93">
        <f t="shared" si="24"/>
        <v>0</v>
      </c>
      <c r="AF14" s="93">
        <f t="shared" si="25"/>
        <v>0</v>
      </c>
      <c r="AG14" s="93">
        <f t="shared" si="26"/>
        <v>0</v>
      </c>
      <c r="AH14" s="81">
        <f t="shared" si="27"/>
        <v>100</v>
      </c>
      <c r="AI14" s="81">
        <f t="shared" si="28"/>
        <v>100</v>
      </c>
      <c r="AJ14" s="81">
        <f t="shared" si="29"/>
        <v>100</v>
      </c>
      <c r="AK14" s="81">
        <f t="shared" si="30"/>
        <v>100</v>
      </c>
      <c r="AL14" s="81">
        <f t="shared" si="31"/>
        <v>100</v>
      </c>
    </row>
    <row r="15" spans="1:38" ht="14.25" customHeight="1" hidden="1">
      <c r="A15" s="38">
        <v>12</v>
      </c>
      <c r="B15" s="10" t="s">
        <v>937</v>
      </c>
      <c r="C15" s="152" t="s">
        <v>56</v>
      </c>
      <c r="D15" s="9" t="s">
        <v>576</v>
      </c>
      <c r="E15" s="155" t="s">
        <v>248</v>
      </c>
      <c r="F15" s="156" t="s">
        <v>952</v>
      </c>
      <c r="G15" s="11">
        <v>0</v>
      </c>
      <c r="H15" s="55">
        <v>0</v>
      </c>
      <c r="I15" s="11">
        <v>0</v>
      </c>
      <c r="J15" s="55">
        <v>0</v>
      </c>
      <c r="K15" s="11">
        <v>0</v>
      </c>
      <c r="L15" s="55">
        <v>0</v>
      </c>
      <c r="M15" s="11">
        <v>0</v>
      </c>
      <c r="N15" s="55">
        <v>0</v>
      </c>
      <c r="O15" s="11">
        <v>0</v>
      </c>
      <c r="P15" s="55">
        <v>0</v>
      </c>
      <c r="Q15" s="66">
        <f t="shared" si="16"/>
        <v>0</v>
      </c>
      <c r="R15" s="66">
        <f t="shared" si="17"/>
        <v>0</v>
      </c>
      <c r="S15" s="51"/>
      <c r="T15" s="66" t="str">
        <f t="shared" si="18"/>
        <v>NE</v>
      </c>
      <c r="U15" s="64"/>
      <c r="V15" s="64"/>
      <c r="W15" s="64">
        <v>0</v>
      </c>
      <c r="X15" s="65"/>
      <c r="Y15" s="63">
        <f t="shared" si="19"/>
        <v>0</v>
      </c>
      <c r="AA15" s="122">
        <f t="shared" si="20"/>
        <v>0</v>
      </c>
      <c r="AB15" s="122">
        <f t="shared" si="21"/>
        <v>300</v>
      </c>
      <c r="AC15" s="93">
        <f t="shared" si="22"/>
        <v>0</v>
      </c>
      <c r="AD15" s="93">
        <f t="shared" si="23"/>
        <v>0</v>
      </c>
      <c r="AE15" s="93">
        <f t="shared" si="24"/>
        <v>0</v>
      </c>
      <c r="AF15" s="93">
        <f t="shared" si="25"/>
        <v>0</v>
      </c>
      <c r="AG15" s="93">
        <f t="shared" si="26"/>
        <v>0</v>
      </c>
      <c r="AH15" s="81">
        <f t="shared" si="27"/>
        <v>100</v>
      </c>
      <c r="AI15" s="81">
        <f t="shared" si="28"/>
        <v>100</v>
      </c>
      <c r="AJ15" s="81">
        <f t="shared" si="29"/>
        <v>100</v>
      </c>
      <c r="AK15" s="81">
        <f t="shared" si="30"/>
        <v>100</v>
      </c>
      <c r="AL15" s="81">
        <f t="shared" si="31"/>
        <v>100</v>
      </c>
    </row>
    <row r="16" spans="1:38" ht="14.25" customHeight="1" hidden="1">
      <c r="A16" s="9">
        <v>13</v>
      </c>
      <c r="B16" s="94" t="s">
        <v>937</v>
      </c>
      <c r="C16" s="94" t="s">
        <v>938</v>
      </c>
      <c r="D16" s="9" t="s">
        <v>576</v>
      </c>
      <c r="E16" s="94" t="s">
        <v>248</v>
      </c>
      <c r="F16" s="94" t="s">
        <v>953</v>
      </c>
      <c r="G16" s="11">
        <v>0</v>
      </c>
      <c r="H16" s="55">
        <v>0</v>
      </c>
      <c r="I16" s="11">
        <v>0</v>
      </c>
      <c r="J16" s="55">
        <v>0</v>
      </c>
      <c r="K16" s="11">
        <v>0</v>
      </c>
      <c r="L16" s="55">
        <v>0</v>
      </c>
      <c r="M16" s="11">
        <v>0</v>
      </c>
      <c r="N16" s="55">
        <v>0</v>
      </c>
      <c r="O16" s="11">
        <v>0</v>
      </c>
      <c r="P16" s="55">
        <v>0</v>
      </c>
      <c r="Q16" s="66">
        <f t="shared" si="16"/>
        <v>0</v>
      </c>
      <c r="R16" s="66">
        <f t="shared" si="17"/>
        <v>0</v>
      </c>
      <c r="S16" s="51"/>
      <c r="T16" s="66" t="str">
        <f t="shared" si="18"/>
        <v>NE</v>
      </c>
      <c r="U16" s="64"/>
      <c r="V16" s="64"/>
      <c r="W16" s="64">
        <v>0</v>
      </c>
      <c r="X16" s="65"/>
      <c r="Y16" s="63">
        <f t="shared" si="19"/>
        <v>0</v>
      </c>
      <c r="AA16" s="122">
        <f t="shared" si="20"/>
        <v>0</v>
      </c>
      <c r="AB16" s="122">
        <f t="shared" si="21"/>
        <v>300</v>
      </c>
      <c r="AC16" s="93">
        <f t="shared" si="22"/>
        <v>0</v>
      </c>
      <c r="AD16" s="93">
        <f t="shared" si="23"/>
        <v>0</v>
      </c>
      <c r="AE16" s="93">
        <f t="shared" si="24"/>
        <v>0</v>
      </c>
      <c r="AF16" s="93">
        <f t="shared" si="25"/>
        <v>0</v>
      </c>
      <c r="AG16" s="93">
        <f t="shared" si="26"/>
        <v>0</v>
      </c>
      <c r="AH16" s="81">
        <f t="shared" si="27"/>
        <v>100</v>
      </c>
      <c r="AI16" s="81">
        <f t="shared" si="28"/>
        <v>100</v>
      </c>
      <c r="AJ16" s="81">
        <f t="shared" si="29"/>
        <v>100</v>
      </c>
      <c r="AK16" s="81">
        <f t="shared" si="30"/>
        <v>100</v>
      </c>
      <c r="AL16" s="81">
        <f t="shared" si="31"/>
        <v>100</v>
      </c>
    </row>
    <row r="17" spans="1:38" ht="14.25" customHeight="1" hidden="1">
      <c r="A17" s="9">
        <v>14</v>
      </c>
      <c r="B17" s="3" t="s">
        <v>392</v>
      </c>
      <c r="C17" s="3" t="s">
        <v>393</v>
      </c>
      <c r="D17" s="75" t="s">
        <v>565</v>
      </c>
      <c r="E17" s="14" t="s">
        <v>1038</v>
      </c>
      <c r="F17" s="14" t="s">
        <v>394</v>
      </c>
      <c r="G17" s="11">
        <v>0</v>
      </c>
      <c r="H17" s="55">
        <v>0</v>
      </c>
      <c r="I17" s="11">
        <v>0</v>
      </c>
      <c r="J17" s="55">
        <v>0</v>
      </c>
      <c r="K17" s="11">
        <v>0</v>
      </c>
      <c r="L17" s="55">
        <v>0</v>
      </c>
      <c r="M17" s="11">
        <v>0</v>
      </c>
      <c r="N17" s="55">
        <v>0</v>
      </c>
      <c r="O17" s="11">
        <v>0</v>
      </c>
      <c r="P17" s="55">
        <v>0</v>
      </c>
      <c r="Q17" s="66">
        <f t="shared" si="16"/>
        <v>0</v>
      </c>
      <c r="R17" s="66">
        <f t="shared" si="17"/>
        <v>0</v>
      </c>
      <c r="S17" s="51"/>
      <c r="T17" s="66" t="str">
        <f t="shared" si="18"/>
        <v>NE</v>
      </c>
      <c r="U17" s="148"/>
      <c r="V17" s="64"/>
      <c r="W17" s="64">
        <v>0</v>
      </c>
      <c r="X17" s="65"/>
      <c r="Y17" s="63">
        <f t="shared" si="19"/>
        <v>0</v>
      </c>
      <c r="AA17" s="122">
        <f t="shared" si="20"/>
        <v>0</v>
      </c>
      <c r="AB17" s="122">
        <f t="shared" si="21"/>
        <v>300</v>
      </c>
      <c r="AC17" s="93">
        <f t="shared" si="22"/>
        <v>0</v>
      </c>
      <c r="AD17" s="93">
        <f t="shared" si="23"/>
        <v>0</v>
      </c>
      <c r="AE17" s="93">
        <f t="shared" si="24"/>
        <v>0</v>
      </c>
      <c r="AF17" s="93">
        <f t="shared" si="25"/>
        <v>0</v>
      </c>
      <c r="AG17" s="93">
        <f t="shared" si="26"/>
        <v>0</v>
      </c>
      <c r="AH17" s="81">
        <f t="shared" si="27"/>
        <v>100</v>
      </c>
      <c r="AI17" s="81">
        <f t="shared" si="28"/>
        <v>100</v>
      </c>
      <c r="AJ17" s="81">
        <f t="shared" si="29"/>
        <v>100</v>
      </c>
      <c r="AK17" s="81">
        <f t="shared" si="30"/>
        <v>100</v>
      </c>
      <c r="AL17" s="81">
        <f t="shared" si="31"/>
        <v>100</v>
      </c>
    </row>
    <row r="18" spans="1:38" ht="14.25" customHeight="1" hidden="1">
      <c r="A18" s="38">
        <v>15</v>
      </c>
      <c r="B18" s="3" t="s">
        <v>141</v>
      </c>
      <c r="C18" s="3" t="s">
        <v>90</v>
      </c>
      <c r="D18" s="75" t="s">
        <v>599</v>
      </c>
      <c r="E18" s="14" t="s">
        <v>474</v>
      </c>
      <c r="F18" s="14" t="s">
        <v>601</v>
      </c>
      <c r="G18" s="11">
        <v>0</v>
      </c>
      <c r="H18" s="55">
        <v>0</v>
      </c>
      <c r="I18" s="11">
        <v>0</v>
      </c>
      <c r="J18" s="55">
        <v>0</v>
      </c>
      <c r="K18" s="11">
        <v>0</v>
      </c>
      <c r="L18" s="55">
        <v>0</v>
      </c>
      <c r="M18" s="11">
        <v>0</v>
      </c>
      <c r="N18" s="55">
        <v>0</v>
      </c>
      <c r="O18" s="11">
        <v>0</v>
      </c>
      <c r="P18" s="55">
        <v>0</v>
      </c>
      <c r="Q18" s="66">
        <f t="shared" si="16"/>
        <v>0</v>
      </c>
      <c r="R18" s="66">
        <f t="shared" si="17"/>
        <v>0</v>
      </c>
      <c r="S18" s="51"/>
      <c r="T18" s="66" t="str">
        <f t="shared" si="18"/>
        <v>NE</v>
      </c>
      <c r="U18" s="64"/>
      <c r="V18" s="64"/>
      <c r="W18" s="64">
        <v>0</v>
      </c>
      <c r="X18" s="65"/>
      <c r="Y18" s="63">
        <f t="shared" si="19"/>
        <v>0</v>
      </c>
      <c r="AA18" s="122">
        <f t="shared" si="20"/>
        <v>0</v>
      </c>
      <c r="AB18" s="122">
        <f t="shared" si="21"/>
        <v>300</v>
      </c>
      <c r="AC18" s="93">
        <f t="shared" si="22"/>
        <v>0</v>
      </c>
      <c r="AD18" s="93">
        <f t="shared" si="23"/>
        <v>0</v>
      </c>
      <c r="AE18" s="93">
        <f t="shared" si="24"/>
        <v>0</v>
      </c>
      <c r="AF18" s="93">
        <f t="shared" si="25"/>
        <v>0</v>
      </c>
      <c r="AG18" s="93">
        <f t="shared" si="26"/>
        <v>0</v>
      </c>
      <c r="AH18" s="81">
        <f t="shared" si="27"/>
        <v>100</v>
      </c>
      <c r="AI18" s="81">
        <f t="shared" si="28"/>
        <v>100</v>
      </c>
      <c r="AJ18" s="81">
        <f t="shared" si="29"/>
        <v>100</v>
      </c>
      <c r="AK18" s="81">
        <f t="shared" si="30"/>
        <v>100</v>
      </c>
      <c r="AL18" s="81">
        <f t="shared" si="31"/>
        <v>100</v>
      </c>
    </row>
    <row r="19" spans="1:38" ht="14.25" customHeight="1" hidden="1">
      <c r="A19" s="38">
        <v>16</v>
      </c>
      <c r="B19" s="10" t="s">
        <v>1194</v>
      </c>
      <c r="C19" s="10" t="s">
        <v>645</v>
      </c>
      <c r="D19" s="9" t="s">
        <v>576</v>
      </c>
      <c r="E19" s="10" t="s">
        <v>248</v>
      </c>
      <c r="F19" s="10"/>
      <c r="G19" s="11">
        <v>0</v>
      </c>
      <c r="H19" s="55">
        <v>0</v>
      </c>
      <c r="I19" s="11">
        <v>0</v>
      </c>
      <c r="J19" s="55">
        <v>0</v>
      </c>
      <c r="K19" s="11">
        <v>0</v>
      </c>
      <c r="L19" s="55">
        <v>0</v>
      </c>
      <c r="M19" s="11">
        <v>0</v>
      </c>
      <c r="N19" s="55">
        <v>0</v>
      </c>
      <c r="O19" s="11">
        <v>0</v>
      </c>
      <c r="P19" s="55">
        <v>0</v>
      </c>
      <c r="Q19" s="66">
        <f t="shared" si="16"/>
        <v>0</v>
      </c>
      <c r="R19" s="66">
        <f t="shared" si="17"/>
        <v>0</v>
      </c>
      <c r="S19" s="30"/>
      <c r="T19" s="66" t="str">
        <f t="shared" si="18"/>
        <v>NE</v>
      </c>
      <c r="U19" s="56"/>
      <c r="V19" s="56"/>
      <c r="W19" s="64">
        <v>0</v>
      </c>
      <c r="X19" s="83"/>
      <c r="Y19" s="63">
        <f t="shared" si="19"/>
        <v>0</v>
      </c>
      <c r="Z19" s="39"/>
      <c r="AA19" s="122">
        <f t="shared" si="20"/>
        <v>0</v>
      </c>
      <c r="AB19" s="122">
        <f t="shared" si="21"/>
        <v>300</v>
      </c>
      <c r="AC19" s="115">
        <f t="shared" si="22"/>
        <v>0</v>
      </c>
      <c r="AD19" s="115">
        <f t="shared" si="23"/>
        <v>0</v>
      </c>
      <c r="AE19" s="115">
        <f t="shared" si="24"/>
        <v>0</v>
      </c>
      <c r="AF19" s="115">
        <f t="shared" si="25"/>
        <v>0</v>
      </c>
      <c r="AG19" s="115">
        <f t="shared" si="26"/>
        <v>0</v>
      </c>
      <c r="AH19" s="116">
        <f t="shared" si="27"/>
        <v>100</v>
      </c>
      <c r="AI19" s="116">
        <f t="shared" si="28"/>
        <v>100</v>
      </c>
      <c r="AJ19" s="116">
        <f t="shared" si="29"/>
        <v>100</v>
      </c>
      <c r="AK19" s="116">
        <f t="shared" si="30"/>
        <v>100</v>
      </c>
      <c r="AL19" s="116">
        <f t="shared" si="31"/>
        <v>100</v>
      </c>
    </row>
    <row r="20" spans="1:38" ht="14.25" customHeight="1" hidden="1">
      <c r="A20" s="9">
        <v>17</v>
      </c>
      <c r="B20" s="10" t="s">
        <v>951</v>
      </c>
      <c r="C20" s="10" t="s">
        <v>909</v>
      </c>
      <c r="D20" s="9" t="s">
        <v>576</v>
      </c>
      <c r="E20" s="10" t="s">
        <v>248</v>
      </c>
      <c r="F20" s="10" t="s">
        <v>954</v>
      </c>
      <c r="G20" s="11">
        <v>0</v>
      </c>
      <c r="H20" s="55">
        <v>0</v>
      </c>
      <c r="I20" s="11">
        <v>0</v>
      </c>
      <c r="J20" s="55">
        <v>0</v>
      </c>
      <c r="K20" s="11">
        <v>0</v>
      </c>
      <c r="L20" s="55">
        <v>0</v>
      </c>
      <c r="M20" s="11">
        <v>0</v>
      </c>
      <c r="N20" s="55">
        <v>0</v>
      </c>
      <c r="O20" s="11">
        <v>0</v>
      </c>
      <c r="P20" s="55">
        <v>0</v>
      </c>
      <c r="Q20" s="66">
        <f t="shared" si="16"/>
        <v>0</v>
      </c>
      <c r="R20" s="66">
        <f t="shared" si="17"/>
        <v>0</v>
      </c>
      <c r="S20" s="51"/>
      <c r="T20" s="66" t="str">
        <f t="shared" si="18"/>
        <v>NE</v>
      </c>
      <c r="U20" s="64"/>
      <c r="V20" s="64"/>
      <c r="W20" s="64">
        <v>0</v>
      </c>
      <c r="X20" s="65"/>
      <c r="Y20" s="63">
        <f t="shared" si="19"/>
        <v>0</v>
      </c>
      <c r="AA20" s="122">
        <f t="shared" si="20"/>
        <v>0</v>
      </c>
      <c r="AB20" s="122">
        <f t="shared" si="21"/>
        <v>300</v>
      </c>
      <c r="AC20" s="93">
        <f t="shared" si="22"/>
        <v>0</v>
      </c>
      <c r="AD20" s="93">
        <f t="shared" si="23"/>
        <v>0</v>
      </c>
      <c r="AE20" s="93">
        <f t="shared" si="24"/>
        <v>0</v>
      </c>
      <c r="AF20" s="93">
        <f t="shared" si="25"/>
        <v>0</v>
      </c>
      <c r="AG20" s="93">
        <f t="shared" si="26"/>
        <v>0</v>
      </c>
      <c r="AH20" s="81">
        <f t="shared" si="27"/>
        <v>100</v>
      </c>
      <c r="AI20" s="81">
        <f t="shared" si="28"/>
        <v>100</v>
      </c>
      <c r="AJ20" s="81">
        <f t="shared" si="29"/>
        <v>100</v>
      </c>
      <c r="AK20" s="81">
        <f t="shared" si="30"/>
        <v>100</v>
      </c>
      <c r="AL20" s="81">
        <f t="shared" si="31"/>
        <v>100</v>
      </c>
    </row>
    <row r="21" spans="1:38" ht="14.25" customHeight="1" hidden="1">
      <c r="A21" s="38">
        <v>18</v>
      </c>
      <c r="B21" s="10" t="s">
        <v>851</v>
      </c>
      <c r="C21" s="10" t="s">
        <v>883</v>
      </c>
      <c r="D21" s="9" t="s">
        <v>576</v>
      </c>
      <c r="E21" s="14" t="s">
        <v>248</v>
      </c>
      <c r="F21" s="19" t="s">
        <v>955</v>
      </c>
      <c r="G21" s="11">
        <v>0</v>
      </c>
      <c r="H21" s="55">
        <v>0</v>
      </c>
      <c r="I21" s="11">
        <v>0</v>
      </c>
      <c r="J21" s="55">
        <v>0</v>
      </c>
      <c r="K21" s="11">
        <v>0</v>
      </c>
      <c r="L21" s="55">
        <v>0</v>
      </c>
      <c r="M21" s="11">
        <v>0</v>
      </c>
      <c r="N21" s="55">
        <v>0</v>
      </c>
      <c r="O21" s="11">
        <v>0</v>
      </c>
      <c r="P21" s="55">
        <v>0</v>
      </c>
      <c r="Q21" s="66">
        <f t="shared" si="16"/>
        <v>0</v>
      </c>
      <c r="R21" s="66">
        <f t="shared" si="17"/>
        <v>0</v>
      </c>
      <c r="S21" s="51"/>
      <c r="T21" s="66" t="str">
        <f t="shared" si="18"/>
        <v>NE</v>
      </c>
      <c r="U21" s="64"/>
      <c r="V21" s="64"/>
      <c r="W21" s="64">
        <v>0</v>
      </c>
      <c r="X21" s="65"/>
      <c r="Y21" s="63">
        <f t="shared" si="19"/>
        <v>0</v>
      </c>
      <c r="AA21" s="122">
        <f t="shared" si="20"/>
        <v>0</v>
      </c>
      <c r="AB21" s="122">
        <f t="shared" si="21"/>
        <v>300</v>
      </c>
      <c r="AC21" s="93">
        <f t="shared" si="22"/>
        <v>0</v>
      </c>
      <c r="AD21" s="93">
        <f t="shared" si="23"/>
        <v>0</v>
      </c>
      <c r="AE21" s="93">
        <f t="shared" si="24"/>
        <v>0</v>
      </c>
      <c r="AF21" s="93">
        <f t="shared" si="25"/>
        <v>0</v>
      </c>
      <c r="AG21" s="93">
        <f t="shared" si="26"/>
        <v>0</v>
      </c>
      <c r="AH21" s="81">
        <f t="shared" si="27"/>
        <v>100</v>
      </c>
      <c r="AI21" s="81">
        <f t="shared" si="28"/>
        <v>100</v>
      </c>
      <c r="AJ21" s="81">
        <f t="shared" si="29"/>
        <v>100</v>
      </c>
      <c r="AK21" s="81">
        <f t="shared" si="30"/>
        <v>100</v>
      </c>
      <c r="AL21" s="81">
        <f t="shared" si="31"/>
        <v>100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mergeCells count="9">
    <mergeCell ref="AH2:AL2"/>
    <mergeCell ref="G3:H3"/>
    <mergeCell ref="I3:J3"/>
    <mergeCell ref="K3:L3"/>
    <mergeCell ref="M3:N3"/>
    <mergeCell ref="T2:Y2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3" width="12.00390625" style="8" customWidth="1"/>
    <col min="4" max="4" width="8.140625" style="6" bestFit="1" customWidth="1"/>
    <col min="5" max="5" width="27.28125" style="8" customWidth="1"/>
    <col min="6" max="6" width="13.00390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7" width="8.140625" style="121" hidden="1" customWidth="1"/>
    <col min="28" max="28" width="6.8515625" style="123" hidden="1" customWidth="1"/>
    <col min="29" max="33" width="6.28125" style="0" hidden="1" customWidth="1"/>
    <col min="34" max="38" width="4.7109375" style="6" hidden="1" customWidth="1"/>
  </cols>
  <sheetData>
    <row r="1" spans="2:6" ht="23.25">
      <c r="B1" s="16" t="s">
        <v>1252</v>
      </c>
      <c r="F1" s="42" t="s">
        <v>1096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82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23" t="s">
        <v>655</v>
      </c>
      <c r="H3" s="223"/>
      <c r="I3" s="223" t="s">
        <v>1134</v>
      </c>
      <c r="J3" s="223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94" t="s">
        <v>1128</v>
      </c>
      <c r="C4" s="194" t="s">
        <v>183</v>
      </c>
      <c r="D4" s="169" t="s">
        <v>1164</v>
      </c>
      <c r="E4" s="172" t="s">
        <v>89</v>
      </c>
      <c r="F4" s="194" t="s">
        <v>1131</v>
      </c>
      <c r="G4" s="173">
        <v>4</v>
      </c>
      <c r="H4" s="188">
        <v>20</v>
      </c>
      <c r="I4" s="173">
        <v>3</v>
      </c>
      <c r="J4" s="188">
        <v>17</v>
      </c>
      <c r="K4" s="173">
        <v>2</v>
      </c>
      <c r="L4" s="188">
        <v>3</v>
      </c>
      <c r="M4" s="173">
        <v>1</v>
      </c>
      <c r="N4" s="188">
        <v>3</v>
      </c>
      <c r="O4" s="173">
        <v>3</v>
      </c>
      <c r="P4" s="188">
        <v>6</v>
      </c>
      <c r="Q4" s="67">
        <f aca="true" t="shared" si="0" ref="Q4:Q14">AA4</f>
        <v>12</v>
      </c>
      <c r="R4" s="66">
        <f aca="true" t="shared" si="1" ref="R4:R14">IF(T4="ANO",AVERAGE(Q4,U4,V4,W4,X4),Q4)</f>
        <v>12</v>
      </c>
      <c r="S4" s="51"/>
      <c r="T4" s="66" t="str">
        <f aca="true" t="shared" si="2" ref="T4:T14">IF(AVERAGE(U4:X4)&lt;Q4,"ANO","NE")</f>
        <v>NE</v>
      </c>
      <c r="U4" s="178"/>
      <c r="V4" s="178"/>
      <c r="W4" s="178">
        <v>200</v>
      </c>
      <c r="X4" s="178">
        <v>7</v>
      </c>
      <c r="Y4" s="66">
        <f aca="true" t="shared" si="3" ref="Y4:Y14">AVERAGE(U4:X4)</f>
        <v>103.5</v>
      </c>
      <c r="AA4" s="122">
        <f aca="true" t="shared" si="4" ref="AA4:AA14">SMALL(AC4:AG4,1)+SMALL(AC4:AG4,2)+SMALL(AC4:AG4,3)</f>
        <v>12</v>
      </c>
      <c r="AB4" s="122">
        <f aca="true" t="shared" si="5" ref="AB4:AB14">SMALL(AH4:AL4,1)+SMALL(AH4:AL4,2)+SMALL(AH4:AL4,3)</f>
        <v>6</v>
      </c>
      <c r="AC4" s="178">
        <f aca="true" t="shared" si="6" ref="AC4:AC14">IF(H4=0,200,H4)</f>
        <v>20</v>
      </c>
      <c r="AD4" s="178">
        <f aca="true" t="shared" si="7" ref="AD4:AD14">IF(J4=0,200,J4)</f>
        <v>17</v>
      </c>
      <c r="AE4" s="178">
        <f aca="true" t="shared" si="8" ref="AE4:AE14">IF(L4=0,200,L4)</f>
        <v>3</v>
      </c>
      <c r="AF4" s="178">
        <f aca="true" t="shared" si="9" ref="AF4:AF14">IF(N4=0,200,N4)</f>
        <v>3</v>
      </c>
      <c r="AG4" s="178">
        <f aca="true" t="shared" si="10" ref="AG4:AG14">IF(P4=0,200,P4)</f>
        <v>6</v>
      </c>
      <c r="AH4" s="178">
        <f aca="true" t="shared" si="11" ref="AH4:AH14">IF(G4=0,100,G4)</f>
        <v>4</v>
      </c>
      <c r="AI4" s="178">
        <f aca="true" t="shared" si="12" ref="AI4:AI14">IF(I4=0,100,I4)</f>
        <v>3</v>
      </c>
      <c r="AJ4" s="178">
        <f aca="true" t="shared" si="13" ref="AJ4:AJ14">IF(K4=0,100,K4)</f>
        <v>2</v>
      </c>
      <c r="AK4" s="178">
        <f aca="true" t="shared" si="14" ref="AK4:AK14">IF(M4=0,100,M4)</f>
        <v>1</v>
      </c>
      <c r="AL4" s="178">
        <f aca="true" t="shared" si="15" ref="AL4:AL14">IF(O4=0,100,O4)</f>
        <v>3</v>
      </c>
    </row>
    <row r="5" spans="1:38" s="50" customFormat="1" ht="14.25" customHeight="1">
      <c r="A5" s="169">
        <v>2</v>
      </c>
      <c r="B5" s="195" t="s">
        <v>736</v>
      </c>
      <c r="C5" s="196" t="s">
        <v>113</v>
      </c>
      <c r="D5" s="169" t="s">
        <v>1268</v>
      </c>
      <c r="E5" s="179" t="s">
        <v>1269</v>
      </c>
      <c r="F5" s="180" t="s">
        <v>254</v>
      </c>
      <c r="G5" s="173">
        <v>0</v>
      </c>
      <c r="H5" s="188">
        <v>28</v>
      </c>
      <c r="I5" s="173">
        <v>0</v>
      </c>
      <c r="J5" s="188">
        <v>28</v>
      </c>
      <c r="K5" s="173">
        <v>3</v>
      </c>
      <c r="L5" s="188">
        <v>4</v>
      </c>
      <c r="M5" s="173">
        <v>2</v>
      </c>
      <c r="N5" s="188">
        <v>3</v>
      </c>
      <c r="O5" s="173">
        <v>4</v>
      </c>
      <c r="P5" s="188">
        <v>10</v>
      </c>
      <c r="Q5" s="67">
        <f t="shared" si="0"/>
        <v>17</v>
      </c>
      <c r="R5" s="66">
        <f t="shared" si="1"/>
        <v>11.5</v>
      </c>
      <c r="T5" s="66" t="str">
        <f t="shared" si="2"/>
        <v>ANO</v>
      </c>
      <c r="U5" s="175"/>
      <c r="V5" s="175"/>
      <c r="W5" s="178"/>
      <c r="X5" s="178">
        <v>6</v>
      </c>
      <c r="Y5" s="66">
        <f t="shared" si="3"/>
        <v>6</v>
      </c>
      <c r="AA5" s="122">
        <f t="shared" si="4"/>
        <v>17</v>
      </c>
      <c r="AB5" s="122">
        <f t="shared" si="5"/>
        <v>9</v>
      </c>
      <c r="AC5" s="178">
        <f t="shared" si="6"/>
        <v>28</v>
      </c>
      <c r="AD5" s="178">
        <f t="shared" si="7"/>
        <v>28</v>
      </c>
      <c r="AE5" s="178">
        <f t="shared" si="8"/>
        <v>4</v>
      </c>
      <c r="AF5" s="178">
        <f t="shared" si="9"/>
        <v>3</v>
      </c>
      <c r="AG5" s="178">
        <f t="shared" si="10"/>
        <v>10</v>
      </c>
      <c r="AH5" s="178">
        <f t="shared" si="11"/>
        <v>100</v>
      </c>
      <c r="AI5" s="178">
        <f t="shared" si="12"/>
        <v>100</v>
      </c>
      <c r="AJ5" s="178">
        <f t="shared" si="13"/>
        <v>3</v>
      </c>
      <c r="AK5" s="178">
        <f t="shared" si="14"/>
        <v>2</v>
      </c>
      <c r="AL5" s="178">
        <f t="shared" si="15"/>
        <v>4</v>
      </c>
    </row>
    <row r="6" spans="1:38" s="50" customFormat="1" ht="14.25" customHeight="1">
      <c r="A6" s="169">
        <v>3</v>
      </c>
      <c r="B6" s="189" t="s">
        <v>255</v>
      </c>
      <c r="C6" s="189" t="s">
        <v>1</v>
      </c>
      <c r="D6" s="183" t="s">
        <v>547</v>
      </c>
      <c r="E6" s="179" t="s">
        <v>439</v>
      </c>
      <c r="F6" s="189" t="s">
        <v>258</v>
      </c>
      <c r="G6" s="173">
        <v>3</v>
      </c>
      <c r="H6" s="188">
        <v>7</v>
      </c>
      <c r="I6" s="173">
        <v>2</v>
      </c>
      <c r="J6" s="188">
        <v>7</v>
      </c>
      <c r="K6" s="173">
        <v>0</v>
      </c>
      <c r="L6" s="188">
        <v>28</v>
      </c>
      <c r="M6" s="173">
        <v>0</v>
      </c>
      <c r="N6" s="188">
        <v>28</v>
      </c>
      <c r="O6" s="173">
        <v>2</v>
      </c>
      <c r="P6" s="188">
        <v>4</v>
      </c>
      <c r="Q6" s="67">
        <f t="shared" si="0"/>
        <v>18</v>
      </c>
      <c r="R6" s="66">
        <f t="shared" si="1"/>
        <v>10.5</v>
      </c>
      <c r="S6" s="51"/>
      <c r="T6" s="66" t="str">
        <f t="shared" si="2"/>
        <v>ANO</v>
      </c>
      <c r="U6" s="178">
        <v>9</v>
      </c>
      <c r="V6" s="178">
        <v>11</v>
      </c>
      <c r="W6" s="178"/>
      <c r="X6" s="178">
        <v>4</v>
      </c>
      <c r="Y6" s="66">
        <f t="shared" si="3"/>
        <v>8</v>
      </c>
      <c r="AA6" s="122">
        <f t="shared" si="4"/>
        <v>18</v>
      </c>
      <c r="AB6" s="122">
        <f t="shared" si="5"/>
        <v>7</v>
      </c>
      <c r="AC6" s="178">
        <f t="shared" si="6"/>
        <v>7</v>
      </c>
      <c r="AD6" s="178">
        <f t="shared" si="7"/>
        <v>7</v>
      </c>
      <c r="AE6" s="178">
        <f t="shared" si="8"/>
        <v>28</v>
      </c>
      <c r="AF6" s="178">
        <f t="shared" si="9"/>
        <v>28</v>
      </c>
      <c r="AG6" s="178">
        <f t="shared" si="10"/>
        <v>4</v>
      </c>
      <c r="AH6" s="178">
        <f t="shared" si="11"/>
        <v>3</v>
      </c>
      <c r="AI6" s="178">
        <f t="shared" si="12"/>
        <v>2</v>
      </c>
      <c r="AJ6" s="178">
        <f t="shared" si="13"/>
        <v>100</v>
      </c>
      <c r="AK6" s="178">
        <f t="shared" si="14"/>
        <v>100</v>
      </c>
      <c r="AL6" s="178">
        <f t="shared" si="15"/>
        <v>2</v>
      </c>
    </row>
    <row r="7" spans="1:38" ht="14.25" customHeight="1">
      <c r="A7" s="53">
        <v>4</v>
      </c>
      <c r="B7" s="72" t="s">
        <v>127</v>
      </c>
      <c r="C7" s="72" t="s">
        <v>696</v>
      </c>
      <c r="D7" s="75" t="s">
        <v>531</v>
      </c>
      <c r="E7" s="46" t="s">
        <v>439</v>
      </c>
      <c r="F7" s="72" t="s">
        <v>634</v>
      </c>
      <c r="G7" s="11">
        <v>0</v>
      </c>
      <c r="H7" s="59">
        <v>28</v>
      </c>
      <c r="I7" s="11">
        <v>0</v>
      </c>
      <c r="J7" s="59">
        <v>28</v>
      </c>
      <c r="K7" s="11">
        <v>1</v>
      </c>
      <c r="L7" s="59">
        <v>2</v>
      </c>
      <c r="M7" s="11">
        <v>3</v>
      </c>
      <c r="N7" s="59">
        <v>4</v>
      </c>
      <c r="O7" s="11">
        <v>6</v>
      </c>
      <c r="P7" s="59">
        <v>16</v>
      </c>
      <c r="Q7" s="67">
        <f t="shared" si="0"/>
        <v>22</v>
      </c>
      <c r="R7" s="66">
        <f t="shared" si="1"/>
        <v>14.666666666666666</v>
      </c>
      <c r="T7" s="66" t="str">
        <f t="shared" si="2"/>
        <v>ANO</v>
      </c>
      <c r="U7" s="81">
        <v>6</v>
      </c>
      <c r="V7" s="81"/>
      <c r="W7" s="81"/>
      <c r="X7" s="81">
        <v>16</v>
      </c>
      <c r="Y7" s="63">
        <f t="shared" si="3"/>
        <v>11</v>
      </c>
      <c r="AA7" s="122">
        <f t="shared" si="4"/>
        <v>22</v>
      </c>
      <c r="AB7" s="122">
        <f t="shared" si="5"/>
        <v>10</v>
      </c>
      <c r="AC7" s="81">
        <f t="shared" si="6"/>
        <v>28</v>
      </c>
      <c r="AD7" s="81">
        <f t="shared" si="7"/>
        <v>28</v>
      </c>
      <c r="AE7" s="81">
        <f t="shared" si="8"/>
        <v>2</v>
      </c>
      <c r="AF7" s="81">
        <f t="shared" si="9"/>
        <v>4</v>
      </c>
      <c r="AG7" s="81">
        <f t="shared" si="10"/>
        <v>16</v>
      </c>
      <c r="AH7" s="81">
        <f t="shared" si="11"/>
        <v>100</v>
      </c>
      <c r="AI7" s="81">
        <f t="shared" si="12"/>
        <v>100</v>
      </c>
      <c r="AJ7" s="81">
        <f t="shared" si="13"/>
        <v>1</v>
      </c>
      <c r="AK7" s="81">
        <f t="shared" si="14"/>
        <v>3</v>
      </c>
      <c r="AL7" s="81">
        <f t="shared" si="15"/>
        <v>6</v>
      </c>
    </row>
    <row r="8" spans="1:38" ht="14.25" customHeight="1">
      <c r="A8" s="38">
        <v>5</v>
      </c>
      <c r="B8" s="44" t="s">
        <v>256</v>
      </c>
      <c r="C8" s="44" t="s">
        <v>257</v>
      </c>
      <c r="D8" s="77" t="s">
        <v>1094</v>
      </c>
      <c r="E8" s="117" t="s">
        <v>832</v>
      </c>
      <c r="F8" s="44" t="s">
        <v>259</v>
      </c>
      <c r="G8" s="11">
        <v>2</v>
      </c>
      <c r="H8" s="59">
        <v>6</v>
      </c>
      <c r="I8" s="11">
        <v>4</v>
      </c>
      <c r="J8" s="59">
        <v>17</v>
      </c>
      <c r="K8" s="11">
        <v>0</v>
      </c>
      <c r="L8" s="59">
        <v>28</v>
      </c>
      <c r="M8" s="11">
        <v>0</v>
      </c>
      <c r="N8" s="59">
        <v>28</v>
      </c>
      <c r="O8" s="11">
        <v>1</v>
      </c>
      <c r="P8" s="59">
        <v>2</v>
      </c>
      <c r="Q8" s="67">
        <f t="shared" si="0"/>
        <v>25</v>
      </c>
      <c r="R8" s="66">
        <f t="shared" si="1"/>
        <v>11.25</v>
      </c>
      <c r="S8" s="30"/>
      <c r="T8" s="66" t="str">
        <f t="shared" si="2"/>
        <v>ANO</v>
      </c>
      <c r="U8" s="116">
        <v>12</v>
      </c>
      <c r="V8" s="116">
        <v>6</v>
      </c>
      <c r="W8" s="81"/>
      <c r="X8" s="116">
        <v>2</v>
      </c>
      <c r="Y8" s="63">
        <f t="shared" si="3"/>
        <v>6.666666666666667</v>
      </c>
      <c r="Z8" s="39"/>
      <c r="AA8" s="122">
        <f t="shared" si="4"/>
        <v>25</v>
      </c>
      <c r="AB8" s="122">
        <f t="shared" si="5"/>
        <v>7</v>
      </c>
      <c r="AC8" s="116">
        <f t="shared" si="6"/>
        <v>6</v>
      </c>
      <c r="AD8" s="116">
        <f t="shared" si="7"/>
        <v>17</v>
      </c>
      <c r="AE8" s="116">
        <f t="shared" si="8"/>
        <v>28</v>
      </c>
      <c r="AF8" s="116">
        <f t="shared" si="9"/>
        <v>28</v>
      </c>
      <c r="AG8" s="116">
        <f t="shared" si="10"/>
        <v>2</v>
      </c>
      <c r="AH8" s="116">
        <f t="shared" si="11"/>
        <v>2</v>
      </c>
      <c r="AI8" s="116">
        <f t="shared" si="12"/>
        <v>4</v>
      </c>
      <c r="AJ8" s="116">
        <f t="shared" si="13"/>
        <v>100</v>
      </c>
      <c r="AK8" s="116">
        <f t="shared" si="14"/>
        <v>100</v>
      </c>
      <c r="AL8" s="116">
        <f t="shared" si="15"/>
        <v>1</v>
      </c>
    </row>
    <row r="9" spans="1:38" ht="14.25" customHeight="1">
      <c r="A9" s="38">
        <v>6</v>
      </c>
      <c r="B9" s="44" t="s">
        <v>709</v>
      </c>
      <c r="C9" s="44" t="s">
        <v>33</v>
      </c>
      <c r="D9" s="9" t="s">
        <v>1074</v>
      </c>
      <c r="E9" s="7" t="s">
        <v>24</v>
      </c>
      <c r="F9" s="44" t="s">
        <v>718</v>
      </c>
      <c r="G9" s="11">
        <v>5</v>
      </c>
      <c r="H9" s="59">
        <v>23</v>
      </c>
      <c r="I9" s="11">
        <v>5</v>
      </c>
      <c r="J9" s="59">
        <v>18</v>
      </c>
      <c r="K9" s="11">
        <v>4</v>
      </c>
      <c r="L9" s="59">
        <v>7</v>
      </c>
      <c r="M9" s="11">
        <v>5</v>
      </c>
      <c r="N9" s="59">
        <v>9</v>
      </c>
      <c r="O9" s="11">
        <v>0</v>
      </c>
      <c r="P9" s="59">
        <v>28</v>
      </c>
      <c r="Q9" s="67">
        <f t="shared" si="0"/>
        <v>34</v>
      </c>
      <c r="R9" s="66">
        <f t="shared" si="1"/>
        <v>34</v>
      </c>
      <c r="S9" s="31"/>
      <c r="T9" s="66" t="str">
        <f t="shared" si="2"/>
        <v>NE</v>
      </c>
      <c r="U9" s="81"/>
      <c r="V9" s="81"/>
      <c r="W9" s="81">
        <v>200</v>
      </c>
      <c r="X9" s="81"/>
      <c r="Y9" s="63">
        <f t="shared" si="3"/>
        <v>200</v>
      </c>
      <c r="Z9" s="34"/>
      <c r="AA9" s="122">
        <f t="shared" si="4"/>
        <v>34</v>
      </c>
      <c r="AB9" s="122">
        <f t="shared" si="5"/>
        <v>14</v>
      </c>
      <c r="AC9" s="81">
        <f t="shared" si="6"/>
        <v>23</v>
      </c>
      <c r="AD9" s="81">
        <f t="shared" si="7"/>
        <v>18</v>
      </c>
      <c r="AE9" s="81">
        <f t="shared" si="8"/>
        <v>7</v>
      </c>
      <c r="AF9" s="81">
        <f t="shared" si="9"/>
        <v>9</v>
      </c>
      <c r="AG9" s="81">
        <f t="shared" si="10"/>
        <v>28</v>
      </c>
      <c r="AH9" s="81">
        <f t="shared" si="11"/>
        <v>5</v>
      </c>
      <c r="AI9" s="81">
        <f t="shared" si="12"/>
        <v>5</v>
      </c>
      <c r="AJ9" s="81">
        <f t="shared" si="13"/>
        <v>4</v>
      </c>
      <c r="AK9" s="81">
        <f t="shared" si="14"/>
        <v>5</v>
      </c>
      <c r="AL9" s="81">
        <f t="shared" si="15"/>
        <v>100</v>
      </c>
    </row>
    <row r="10" spans="1:38" ht="14.25" customHeight="1">
      <c r="A10" s="53">
        <v>7</v>
      </c>
      <c r="B10" s="44" t="s">
        <v>173</v>
      </c>
      <c r="C10" s="44" t="s">
        <v>33</v>
      </c>
      <c r="D10" s="77" t="s">
        <v>1086</v>
      </c>
      <c r="E10" s="7" t="s">
        <v>24</v>
      </c>
      <c r="F10" s="58" t="s">
        <v>264</v>
      </c>
      <c r="G10" s="11">
        <v>1</v>
      </c>
      <c r="H10" s="59">
        <v>5</v>
      </c>
      <c r="I10" s="11">
        <v>1</v>
      </c>
      <c r="J10" s="59">
        <v>3</v>
      </c>
      <c r="K10" s="11">
        <v>0</v>
      </c>
      <c r="L10" s="59">
        <v>28</v>
      </c>
      <c r="M10" s="11">
        <v>0</v>
      </c>
      <c r="N10" s="59">
        <v>28</v>
      </c>
      <c r="O10" s="11">
        <v>0</v>
      </c>
      <c r="P10" s="59">
        <v>28</v>
      </c>
      <c r="Q10" s="67">
        <f t="shared" si="0"/>
        <v>36</v>
      </c>
      <c r="R10" s="66">
        <f t="shared" si="1"/>
        <v>36</v>
      </c>
      <c r="S10" s="30"/>
      <c r="T10" s="66" t="str">
        <f t="shared" si="2"/>
        <v>NE</v>
      </c>
      <c r="U10" s="116"/>
      <c r="V10" s="116"/>
      <c r="W10" s="81">
        <v>200</v>
      </c>
      <c r="X10" s="116"/>
      <c r="Y10" s="63">
        <f t="shared" si="3"/>
        <v>200</v>
      </c>
      <c r="Z10" s="39"/>
      <c r="AA10" s="122">
        <f t="shared" si="4"/>
        <v>36</v>
      </c>
      <c r="AB10" s="122">
        <f t="shared" si="5"/>
        <v>102</v>
      </c>
      <c r="AC10" s="116">
        <f t="shared" si="6"/>
        <v>5</v>
      </c>
      <c r="AD10" s="116">
        <f t="shared" si="7"/>
        <v>3</v>
      </c>
      <c r="AE10" s="116">
        <f t="shared" si="8"/>
        <v>28</v>
      </c>
      <c r="AF10" s="116">
        <f t="shared" si="9"/>
        <v>28</v>
      </c>
      <c r="AG10" s="116">
        <f t="shared" si="10"/>
        <v>28</v>
      </c>
      <c r="AH10" s="116">
        <f t="shared" si="11"/>
        <v>1</v>
      </c>
      <c r="AI10" s="116">
        <f t="shared" si="12"/>
        <v>1</v>
      </c>
      <c r="AJ10" s="116">
        <f t="shared" si="13"/>
        <v>100</v>
      </c>
      <c r="AK10" s="116">
        <f t="shared" si="14"/>
        <v>100</v>
      </c>
      <c r="AL10" s="116">
        <f t="shared" si="15"/>
        <v>100</v>
      </c>
    </row>
    <row r="11" spans="1:38" ht="14.25" customHeight="1">
      <c r="A11" s="38">
        <v>8</v>
      </c>
      <c r="B11" s="44" t="s">
        <v>722</v>
      </c>
      <c r="C11" s="44" t="s">
        <v>11</v>
      </c>
      <c r="D11" s="139" t="s">
        <v>1151</v>
      </c>
      <c r="E11" s="140" t="s">
        <v>1093</v>
      </c>
      <c r="F11" s="44" t="s">
        <v>1132</v>
      </c>
      <c r="G11" s="11">
        <v>6</v>
      </c>
      <c r="H11" s="59">
        <v>25</v>
      </c>
      <c r="I11" s="11">
        <v>6</v>
      </c>
      <c r="J11" s="59">
        <v>19</v>
      </c>
      <c r="K11" s="11">
        <v>0</v>
      </c>
      <c r="L11" s="59">
        <v>28</v>
      </c>
      <c r="M11" s="11">
        <v>0</v>
      </c>
      <c r="N11" s="59">
        <v>28</v>
      </c>
      <c r="O11" s="11">
        <v>5</v>
      </c>
      <c r="P11" s="59">
        <v>12</v>
      </c>
      <c r="Q11" s="67">
        <f t="shared" si="0"/>
        <v>56</v>
      </c>
      <c r="R11" s="66">
        <f t="shared" si="1"/>
        <v>28.666666666666668</v>
      </c>
      <c r="S11" s="31"/>
      <c r="T11" s="66" t="str">
        <f t="shared" si="2"/>
        <v>ANO</v>
      </c>
      <c r="U11" s="81"/>
      <c r="V11" s="81">
        <v>18</v>
      </c>
      <c r="W11" s="81"/>
      <c r="X11" s="81">
        <v>12</v>
      </c>
      <c r="Y11" s="63">
        <f t="shared" si="3"/>
        <v>15</v>
      </c>
      <c r="Z11" s="34"/>
      <c r="AA11" s="122">
        <f t="shared" si="4"/>
        <v>56</v>
      </c>
      <c r="AB11" s="122">
        <f t="shared" si="5"/>
        <v>17</v>
      </c>
      <c r="AC11" s="81">
        <f t="shared" si="6"/>
        <v>25</v>
      </c>
      <c r="AD11" s="81">
        <f t="shared" si="7"/>
        <v>19</v>
      </c>
      <c r="AE11" s="81">
        <f t="shared" si="8"/>
        <v>28</v>
      </c>
      <c r="AF11" s="81">
        <f t="shared" si="9"/>
        <v>28</v>
      </c>
      <c r="AG11" s="81">
        <f t="shared" si="10"/>
        <v>12</v>
      </c>
      <c r="AH11" s="81">
        <f t="shared" si="11"/>
        <v>6</v>
      </c>
      <c r="AI11" s="81">
        <f t="shared" si="12"/>
        <v>6</v>
      </c>
      <c r="AJ11" s="81">
        <f t="shared" si="13"/>
        <v>100</v>
      </c>
      <c r="AK11" s="81">
        <f t="shared" si="14"/>
        <v>100</v>
      </c>
      <c r="AL11" s="81">
        <f t="shared" si="15"/>
        <v>5</v>
      </c>
    </row>
    <row r="12" spans="1:38" ht="14.25" customHeight="1">
      <c r="A12" s="38">
        <v>9</v>
      </c>
      <c r="B12" s="44" t="s">
        <v>269</v>
      </c>
      <c r="C12" s="44" t="s">
        <v>172</v>
      </c>
      <c r="D12" s="75" t="s">
        <v>549</v>
      </c>
      <c r="E12" s="7" t="s">
        <v>12</v>
      </c>
      <c r="F12" s="44" t="s">
        <v>717</v>
      </c>
      <c r="G12" s="11">
        <v>7</v>
      </c>
      <c r="H12" s="59">
        <v>28</v>
      </c>
      <c r="I12" s="11">
        <v>7</v>
      </c>
      <c r="J12" s="59">
        <v>24</v>
      </c>
      <c r="K12" s="11">
        <v>0</v>
      </c>
      <c r="L12" s="59">
        <v>28</v>
      </c>
      <c r="M12" s="11">
        <v>0</v>
      </c>
      <c r="N12" s="59">
        <v>28</v>
      </c>
      <c r="O12" s="11">
        <v>0</v>
      </c>
      <c r="P12" s="59">
        <v>28</v>
      </c>
      <c r="Q12" s="67">
        <f t="shared" si="0"/>
        <v>80</v>
      </c>
      <c r="R12" s="66">
        <f t="shared" si="1"/>
        <v>80</v>
      </c>
      <c r="S12" s="31"/>
      <c r="T12" s="66" t="str">
        <f t="shared" si="2"/>
        <v>NE</v>
      </c>
      <c r="U12" s="81"/>
      <c r="V12" s="81"/>
      <c r="W12" s="81">
        <v>200</v>
      </c>
      <c r="X12" s="81"/>
      <c r="Y12" s="63">
        <f t="shared" si="3"/>
        <v>200</v>
      </c>
      <c r="Z12" s="34"/>
      <c r="AA12" s="122">
        <f t="shared" si="4"/>
        <v>80</v>
      </c>
      <c r="AB12" s="122">
        <f t="shared" si="5"/>
        <v>114</v>
      </c>
      <c r="AC12" s="81">
        <f t="shared" si="6"/>
        <v>28</v>
      </c>
      <c r="AD12" s="81">
        <f t="shared" si="7"/>
        <v>24</v>
      </c>
      <c r="AE12" s="81">
        <f t="shared" si="8"/>
        <v>28</v>
      </c>
      <c r="AF12" s="81">
        <f t="shared" si="9"/>
        <v>28</v>
      </c>
      <c r="AG12" s="81">
        <f t="shared" si="10"/>
        <v>28</v>
      </c>
      <c r="AH12" s="81">
        <f t="shared" si="11"/>
        <v>7</v>
      </c>
      <c r="AI12" s="81">
        <f t="shared" si="12"/>
        <v>7</v>
      </c>
      <c r="AJ12" s="81">
        <f t="shared" si="13"/>
        <v>100</v>
      </c>
      <c r="AK12" s="81">
        <f t="shared" si="14"/>
        <v>100</v>
      </c>
      <c r="AL12" s="81">
        <f t="shared" si="15"/>
        <v>100</v>
      </c>
    </row>
    <row r="13" spans="1:38" ht="14.25" customHeight="1" hidden="1">
      <c r="A13" s="53">
        <v>11</v>
      </c>
      <c r="B13" s="72" t="s">
        <v>266</v>
      </c>
      <c r="C13" s="72" t="s">
        <v>267</v>
      </c>
      <c r="D13" s="79" t="s">
        <v>1160</v>
      </c>
      <c r="E13" s="7" t="s">
        <v>24</v>
      </c>
      <c r="F13" s="44" t="s">
        <v>448</v>
      </c>
      <c r="G13" s="11">
        <v>0</v>
      </c>
      <c r="H13" s="59">
        <v>28</v>
      </c>
      <c r="I13" s="11">
        <v>0</v>
      </c>
      <c r="J13" s="59">
        <v>28</v>
      </c>
      <c r="K13" s="11">
        <v>0</v>
      </c>
      <c r="L13" s="59">
        <v>28</v>
      </c>
      <c r="M13" s="11">
        <v>0</v>
      </c>
      <c r="N13" s="59">
        <v>28</v>
      </c>
      <c r="O13" s="11">
        <v>0</v>
      </c>
      <c r="P13" s="59">
        <v>28</v>
      </c>
      <c r="Q13" s="67">
        <f t="shared" si="0"/>
        <v>84</v>
      </c>
      <c r="R13" s="66">
        <f t="shared" si="1"/>
        <v>84</v>
      </c>
      <c r="T13" s="66" t="str">
        <f t="shared" si="2"/>
        <v>NE</v>
      </c>
      <c r="U13" s="64"/>
      <c r="V13" s="64"/>
      <c r="W13" s="81">
        <v>200</v>
      </c>
      <c r="X13" s="65"/>
      <c r="Y13" s="63">
        <f t="shared" si="3"/>
        <v>200</v>
      </c>
      <c r="AA13" s="122">
        <f t="shared" si="4"/>
        <v>84</v>
      </c>
      <c r="AB13" s="122">
        <f t="shared" si="5"/>
        <v>300</v>
      </c>
      <c r="AC13" s="81">
        <f t="shared" si="6"/>
        <v>28</v>
      </c>
      <c r="AD13" s="81">
        <f t="shared" si="7"/>
        <v>28</v>
      </c>
      <c r="AE13" s="81">
        <f t="shared" si="8"/>
        <v>28</v>
      </c>
      <c r="AF13" s="81">
        <f t="shared" si="9"/>
        <v>28</v>
      </c>
      <c r="AG13" s="81">
        <f t="shared" si="10"/>
        <v>28</v>
      </c>
      <c r="AH13" s="81">
        <f t="shared" si="11"/>
        <v>100</v>
      </c>
      <c r="AI13" s="81">
        <f t="shared" si="12"/>
        <v>100</v>
      </c>
      <c r="AJ13" s="81">
        <f t="shared" si="13"/>
        <v>100</v>
      </c>
      <c r="AK13" s="81">
        <f t="shared" si="14"/>
        <v>100</v>
      </c>
      <c r="AL13" s="81">
        <f t="shared" si="15"/>
        <v>100</v>
      </c>
    </row>
    <row r="14" spans="1:38" ht="14.25" customHeight="1" hidden="1">
      <c r="A14" s="53">
        <v>12</v>
      </c>
      <c r="B14" s="44" t="s">
        <v>699</v>
      </c>
      <c r="C14" s="44" t="s">
        <v>8</v>
      </c>
      <c r="D14" s="9" t="s">
        <v>677</v>
      </c>
      <c r="E14" s="46" t="s">
        <v>697</v>
      </c>
      <c r="F14" s="44" t="s">
        <v>698</v>
      </c>
      <c r="G14" s="11">
        <v>0</v>
      </c>
      <c r="H14" s="59">
        <v>28</v>
      </c>
      <c r="I14" s="11">
        <v>0</v>
      </c>
      <c r="J14" s="59">
        <v>28</v>
      </c>
      <c r="K14" s="11">
        <v>0</v>
      </c>
      <c r="L14" s="59">
        <v>28</v>
      </c>
      <c r="M14" s="11">
        <v>0</v>
      </c>
      <c r="N14" s="59">
        <v>28</v>
      </c>
      <c r="O14" s="11">
        <v>0</v>
      </c>
      <c r="P14" s="59">
        <v>28</v>
      </c>
      <c r="Q14" s="67">
        <f t="shared" si="0"/>
        <v>84</v>
      </c>
      <c r="R14" s="66">
        <f t="shared" si="1"/>
        <v>84</v>
      </c>
      <c r="S14" s="31"/>
      <c r="T14" s="66" t="str">
        <f t="shared" si="2"/>
        <v>NE</v>
      </c>
      <c r="U14" s="81"/>
      <c r="V14" s="81"/>
      <c r="W14" s="81">
        <v>200</v>
      </c>
      <c r="X14" s="81"/>
      <c r="Y14" s="63">
        <f t="shared" si="3"/>
        <v>200</v>
      </c>
      <c r="Z14" s="34"/>
      <c r="AA14" s="122">
        <f t="shared" si="4"/>
        <v>84</v>
      </c>
      <c r="AB14" s="122">
        <f t="shared" si="5"/>
        <v>300</v>
      </c>
      <c r="AC14" s="81">
        <f t="shared" si="6"/>
        <v>28</v>
      </c>
      <c r="AD14" s="81">
        <f t="shared" si="7"/>
        <v>28</v>
      </c>
      <c r="AE14" s="81">
        <f t="shared" si="8"/>
        <v>28</v>
      </c>
      <c r="AF14" s="81">
        <f t="shared" si="9"/>
        <v>28</v>
      </c>
      <c r="AG14" s="81">
        <f t="shared" si="10"/>
        <v>28</v>
      </c>
      <c r="AH14" s="81">
        <f t="shared" si="11"/>
        <v>100</v>
      </c>
      <c r="AI14" s="81">
        <f t="shared" si="12"/>
        <v>100</v>
      </c>
      <c r="AJ14" s="81">
        <f t="shared" si="13"/>
        <v>100</v>
      </c>
      <c r="AK14" s="81">
        <f t="shared" si="14"/>
        <v>100</v>
      </c>
      <c r="AL14" s="81">
        <f t="shared" si="15"/>
        <v>100</v>
      </c>
    </row>
    <row r="15" spans="7:38" ht="14.25" customHeight="1">
      <c r="G15" s="131"/>
      <c r="H15" s="132"/>
      <c r="I15" s="131"/>
      <c r="J15" s="132"/>
      <c r="K15" s="131"/>
      <c r="L15" s="132"/>
      <c r="M15" s="131"/>
      <c r="N15" s="132"/>
      <c r="O15" s="131"/>
      <c r="P15" s="132"/>
      <c r="Q15" s="133"/>
      <c r="R15" s="134"/>
      <c r="S15" s="146"/>
      <c r="T15" s="134"/>
      <c r="U15" s="135"/>
      <c r="V15" s="135"/>
      <c r="W15" s="135"/>
      <c r="X15" s="135"/>
      <c r="Y15" s="136"/>
      <c r="Z15" s="146"/>
      <c r="AA15" s="137"/>
      <c r="AB15" s="137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ht="14.25" customHeight="1">
      <c r="B16" s="8" t="s">
        <v>734</v>
      </c>
      <c r="G16" s="131"/>
      <c r="H16" s="132"/>
      <c r="I16" s="131"/>
      <c r="J16" s="132"/>
      <c r="K16" s="131"/>
      <c r="L16" s="132"/>
      <c r="M16" s="131"/>
      <c r="N16" s="132"/>
      <c r="O16" s="131"/>
      <c r="P16" s="132"/>
      <c r="Q16" s="133"/>
      <c r="R16" s="134"/>
      <c r="S16" s="130"/>
      <c r="T16" s="134"/>
      <c r="U16" s="135"/>
      <c r="V16" s="135"/>
      <c r="W16" s="135"/>
      <c r="X16" s="135"/>
      <c r="Y16" s="136"/>
      <c r="Z16" s="147"/>
      <c r="AA16" s="137"/>
      <c r="AB16" s="137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ht="14.25" customHeight="1">
      <c r="B17" s="8" t="s">
        <v>735</v>
      </c>
      <c r="G17" s="131"/>
      <c r="H17" s="132"/>
      <c r="I17" s="131"/>
      <c r="J17" s="132"/>
      <c r="K17" s="131"/>
      <c r="L17" s="132"/>
      <c r="M17" s="131"/>
      <c r="N17" s="132"/>
      <c r="O17" s="131"/>
      <c r="P17" s="132"/>
      <c r="Q17" s="133"/>
      <c r="R17" s="134"/>
      <c r="S17" s="146"/>
      <c r="T17" s="134"/>
      <c r="U17" s="135"/>
      <c r="V17" s="135"/>
      <c r="W17" s="135"/>
      <c r="X17" s="135"/>
      <c r="Y17" s="136"/>
      <c r="Z17" s="146"/>
      <c r="AA17" s="137"/>
      <c r="AB17" s="137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7:38" ht="14.25" customHeight="1">
      <c r="G18" s="131"/>
      <c r="H18" s="132"/>
      <c r="I18" s="131"/>
      <c r="J18" s="132"/>
      <c r="K18" s="131"/>
      <c r="L18" s="132"/>
      <c r="M18" s="131"/>
      <c r="N18" s="132"/>
      <c r="O18" s="131"/>
      <c r="P18" s="132"/>
      <c r="Q18" s="133"/>
      <c r="R18" s="134"/>
      <c r="S18" s="130"/>
      <c r="T18" s="134"/>
      <c r="U18" s="135"/>
      <c r="V18" s="135"/>
      <c r="W18" s="135"/>
      <c r="X18" s="135"/>
      <c r="Y18" s="136"/>
      <c r="Z18" s="147"/>
      <c r="AA18" s="137"/>
      <c r="AB18" s="137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</sheetData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9.140625" style="8" customWidth="1"/>
    <col min="3" max="3" width="11.421875" style="8" customWidth="1"/>
    <col min="4" max="4" width="8.140625" style="6" bestFit="1" customWidth="1"/>
    <col min="5" max="5" width="27.28125" style="8" customWidth="1"/>
    <col min="6" max="6" width="21.140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7" width="8.140625" style="121" hidden="1" customWidth="1"/>
    <col min="28" max="28" width="6.8515625" style="123" hidden="1" customWidth="1"/>
    <col min="29" max="33" width="6.28125" style="0" hidden="1" customWidth="1"/>
    <col min="34" max="38" width="4.7109375" style="6" hidden="1" customWidth="1"/>
  </cols>
  <sheetData>
    <row r="1" spans="2:6" ht="23.25">
      <c r="B1" s="16" t="s">
        <v>265</v>
      </c>
      <c r="F1" s="42" t="s">
        <v>1096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82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23" t="s">
        <v>655</v>
      </c>
      <c r="H3" s="223"/>
      <c r="I3" s="223" t="s">
        <v>1134</v>
      </c>
      <c r="J3" s="223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86" t="s">
        <v>386</v>
      </c>
      <c r="C4" s="186" t="s">
        <v>387</v>
      </c>
      <c r="D4" s="187" t="s">
        <v>613</v>
      </c>
      <c r="E4" s="181" t="s">
        <v>24</v>
      </c>
      <c r="F4" s="186" t="s">
        <v>700</v>
      </c>
      <c r="G4" s="173">
        <v>1</v>
      </c>
      <c r="H4" s="188">
        <v>2</v>
      </c>
      <c r="I4" s="173">
        <v>2</v>
      </c>
      <c r="J4" s="188">
        <v>3</v>
      </c>
      <c r="K4" s="173">
        <v>0</v>
      </c>
      <c r="L4" s="188">
        <v>24</v>
      </c>
      <c r="M4" s="173">
        <v>2</v>
      </c>
      <c r="N4" s="188">
        <v>3</v>
      </c>
      <c r="O4" s="173">
        <v>0</v>
      </c>
      <c r="P4" s="188">
        <v>24</v>
      </c>
      <c r="Q4" s="67">
        <f aca="true" t="shared" si="0" ref="Q4:Q19">AA4</f>
        <v>8</v>
      </c>
      <c r="R4" s="66">
        <f aca="true" t="shared" si="1" ref="R4:R19">IF(T4="ANO",AVERAGE(Q4,U4,V4,W4,X4),Q4)</f>
        <v>5</v>
      </c>
      <c r="S4" s="51"/>
      <c r="T4" s="66" t="str">
        <f aca="true" t="shared" si="2" ref="T4:T19">IF(AVERAGE(U4:X4)&lt;Q4,"ANO","NE")</f>
        <v>ANO</v>
      </c>
      <c r="U4" s="178">
        <v>2</v>
      </c>
      <c r="V4" s="178"/>
      <c r="W4" s="178"/>
      <c r="X4" s="178"/>
      <c r="Y4" s="67">
        <f aca="true" t="shared" si="3" ref="Y4:Y19">AVERAGE(U4:X4)</f>
        <v>2</v>
      </c>
      <c r="AA4" s="122">
        <f aca="true" t="shared" si="4" ref="AA4:AA19">SMALL(AC4:AG4,1)+SMALL(AC4:AG4,2)+SMALL(AC4:AG4,3)</f>
        <v>8</v>
      </c>
      <c r="AB4" s="122">
        <f aca="true" t="shared" si="5" ref="AB4:AB19">SMALL(AH4:AL4,1)+SMALL(AH4:AL4,2)+SMALL(AH4:AL4,3)</f>
        <v>5</v>
      </c>
      <c r="AC4" s="178">
        <f aca="true" t="shared" si="6" ref="AC4:AC19">IF(H4=0,200,H4)</f>
        <v>2</v>
      </c>
      <c r="AD4" s="178">
        <f aca="true" t="shared" si="7" ref="AD4:AD19">IF(J4=0,200,J4)</f>
        <v>3</v>
      </c>
      <c r="AE4" s="178">
        <f aca="true" t="shared" si="8" ref="AE4:AE19">IF(L4=0,200,L4)</f>
        <v>24</v>
      </c>
      <c r="AF4" s="178">
        <f aca="true" t="shared" si="9" ref="AF4:AF19">IF(N4=0,200,N4)</f>
        <v>3</v>
      </c>
      <c r="AG4" s="178">
        <f aca="true" t="shared" si="10" ref="AG4:AG19">IF(P4=0,200,P4)</f>
        <v>24</v>
      </c>
      <c r="AH4" s="178">
        <f aca="true" t="shared" si="11" ref="AH4:AH19">IF(G4=0,100,G4)</f>
        <v>1</v>
      </c>
      <c r="AI4" s="178">
        <f aca="true" t="shared" si="12" ref="AI4:AI19">IF(I4=0,100,I4)</f>
        <v>2</v>
      </c>
      <c r="AJ4" s="178">
        <f aca="true" t="shared" si="13" ref="AJ4:AJ19">IF(K4=0,100,K4)</f>
        <v>100</v>
      </c>
      <c r="AK4" s="178">
        <f aca="true" t="shared" si="14" ref="AK4:AK19">IF(M4=0,100,M4)</f>
        <v>2</v>
      </c>
      <c r="AL4" s="178">
        <f aca="true" t="shared" si="15" ref="AL4:AL19">IF(O4=0,100,O4)</f>
        <v>100</v>
      </c>
    </row>
    <row r="5" spans="1:38" s="50" customFormat="1" ht="14.25" customHeight="1">
      <c r="A5" s="169">
        <v>2</v>
      </c>
      <c r="B5" s="189" t="s">
        <v>1139</v>
      </c>
      <c r="C5" s="189" t="s">
        <v>1142</v>
      </c>
      <c r="D5" s="183" t="s">
        <v>1161</v>
      </c>
      <c r="E5" s="181" t="s">
        <v>24</v>
      </c>
      <c r="F5" s="189" t="s">
        <v>642</v>
      </c>
      <c r="G5" s="173">
        <v>3</v>
      </c>
      <c r="H5" s="188">
        <v>6</v>
      </c>
      <c r="I5" s="173">
        <v>3</v>
      </c>
      <c r="J5" s="188">
        <v>6</v>
      </c>
      <c r="K5" s="173">
        <v>1</v>
      </c>
      <c r="L5" s="188">
        <v>2</v>
      </c>
      <c r="M5" s="173">
        <v>1</v>
      </c>
      <c r="N5" s="188">
        <v>2</v>
      </c>
      <c r="O5" s="173">
        <v>0</v>
      </c>
      <c r="P5" s="188">
        <v>24</v>
      </c>
      <c r="Q5" s="67">
        <f t="shared" si="0"/>
        <v>10</v>
      </c>
      <c r="R5" s="66">
        <f t="shared" si="1"/>
        <v>10</v>
      </c>
      <c r="S5" s="51"/>
      <c r="T5" s="66" t="str">
        <f t="shared" si="2"/>
        <v>NE</v>
      </c>
      <c r="U5" s="178"/>
      <c r="V5" s="178"/>
      <c r="W5" s="178">
        <v>200</v>
      </c>
      <c r="X5" s="178"/>
      <c r="Y5" s="67">
        <f t="shared" si="3"/>
        <v>200</v>
      </c>
      <c r="AA5" s="122">
        <f t="shared" si="4"/>
        <v>10</v>
      </c>
      <c r="AB5" s="122">
        <f t="shared" si="5"/>
        <v>5</v>
      </c>
      <c r="AC5" s="178">
        <f t="shared" si="6"/>
        <v>6</v>
      </c>
      <c r="AD5" s="178">
        <f t="shared" si="7"/>
        <v>6</v>
      </c>
      <c r="AE5" s="178">
        <f t="shared" si="8"/>
        <v>2</v>
      </c>
      <c r="AF5" s="178">
        <f t="shared" si="9"/>
        <v>2</v>
      </c>
      <c r="AG5" s="178">
        <f t="shared" si="10"/>
        <v>24</v>
      </c>
      <c r="AH5" s="178">
        <f t="shared" si="11"/>
        <v>3</v>
      </c>
      <c r="AI5" s="178">
        <f t="shared" si="12"/>
        <v>3</v>
      </c>
      <c r="AJ5" s="178">
        <f t="shared" si="13"/>
        <v>1</v>
      </c>
      <c r="AK5" s="178">
        <f t="shared" si="14"/>
        <v>1</v>
      </c>
      <c r="AL5" s="178">
        <f t="shared" si="15"/>
        <v>100</v>
      </c>
    </row>
    <row r="6" spans="1:38" s="50" customFormat="1" ht="14.25" customHeight="1">
      <c r="A6" s="190">
        <v>3</v>
      </c>
      <c r="B6" s="191" t="s">
        <v>640</v>
      </c>
      <c r="C6" s="191" t="s">
        <v>90</v>
      </c>
      <c r="D6" s="192" t="s">
        <v>1076</v>
      </c>
      <c r="E6" s="181" t="s">
        <v>24</v>
      </c>
      <c r="F6" s="193" t="s">
        <v>643</v>
      </c>
      <c r="G6" s="173">
        <v>4</v>
      </c>
      <c r="H6" s="188">
        <v>19</v>
      </c>
      <c r="I6" s="173">
        <v>5</v>
      </c>
      <c r="J6" s="188">
        <v>19</v>
      </c>
      <c r="K6" s="173">
        <v>3</v>
      </c>
      <c r="L6" s="188">
        <v>4</v>
      </c>
      <c r="M6" s="173">
        <v>3</v>
      </c>
      <c r="N6" s="188">
        <v>5</v>
      </c>
      <c r="O6" s="173">
        <v>1</v>
      </c>
      <c r="P6" s="188">
        <v>2</v>
      </c>
      <c r="Q6" s="67">
        <f t="shared" si="0"/>
        <v>11</v>
      </c>
      <c r="R6" s="66">
        <f t="shared" si="1"/>
        <v>6.5</v>
      </c>
      <c r="S6" s="51"/>
      <c r="T6" s="66" t="str">
        <f t="shared" si="2"/>
        <v>ANO</v>
      </c>
      <c r="U6" s="178"/>
      <c r="V6" s="178"/>
      <c r="W6" s="178"/>
      <c r="X6" s="178">
        <v>2</v>
      </c>
      <c r="Y6" s="67">
        <f t="shared" si="3"/>
        <v>2</v>
      </c>
      <c r="AA6" s="122">
        <f t="shared" si="4"/>
        <v>11</v>
      </c>
      <c r="AB6" s="122">
        <f t="shared" si="5"/>
        <v>7</v>
      </c>
      <c r="AC6" s="178">
        <f t="shared" si="6"/>
        <v>19</v>
      </c>
      <c r="AD6" s="178">
        <f t="shared" si="7"/>
        <v>19</v>
      </c>
      <c r="AE6" s="178">
        <f t="shared" si="8"/>
        <v>4</v>
      </c>
      <c r="AF6" s="178">
        <f t="shared" si="9"/>
        <v>5</v>
      </c>
      <c r="AG6" s="178">
        <f t="shared" si="10"/>
        <v>2</v>
      </c>
      <c r="AH6" s="178">
        <f t="shared" si="11"/>
        <v>4</v>
      </c>
      <c r="AI6" s="178">
        <f t="shared" si="12"/>
        <v>5</v>
      </c>
      <c r="AJ6" s="178">
        <f t="shared" si="13"/>
        <v>3</v>
      </c>
      <c r="AK6" s="178">
        <f t="shared" si="14"/>
        <v>3</v>
      </c>
      <c r="AL6" s="178">
        <f t="shared" si="15"/>
        <v>1</v>
      </c>
    </row>
    <row r="7" spans="1:38" ht="14.25" customHeight="1">
      <c r="A7" s="53">
        <v>4</v>
      </c>
      <c r="B7" s="21" t="s">
        <v>270</v>
      </c>
      <c r="C7" s="21" t="s">
        <v>183</v>
      </c>
      <c r="D7" s="76" t="s">
        <v>551</v>
      </c>
      <c r="E7" s="21" t="s">
        <v>271</v>
      </c>
      <c r="F7" s="21" t="s">
        <v>700</v>
      </c>
      <c r="G7" s="11">
        <v>2</v>
      </c>
      <c r="H7" s="59">
        <v>5</v>
      </c>
      <c r="I7" s="11">
        <v>4</v>
      </c>
      <c r="J7" s="59">
        <v>12</v>
      </c>
      <c r="K7" s="11">
        <v>2</v>
      </c>
      <c r="L7" s="59">
        <v>3</v>
      </c>
      <c r="M7" s="11">
        <v>5</v>
      </c>
      <c r="N7" s="59">
        <v>7</v>
      </c>
      <c r="O7" s="11">
        <v>0</v>
      </c>
      <c r="P7" s="59">
        <v>24</v>
      </c>
      <c r="Q7" s="67">
        <f t="shared" si="0"/>
        <v>15</v>
      </c>
      <c r="R7" s="66">
        <f t="shared" si="1"/>
        <v>15</v>
      </c>
      <c r="S7" s="30"/>
      <c r="T7" s="66" t="str">
        <f t="shared" si="2"/>
        <v>NE</v>
      </c>
      <c r="U7" s="116"/>
      <c r="V7" s="116"/>
      <c r="W7" s="81">
        <v>200</v>
      </c>
      <c r="X7" s="116"/>
      <c r="Y7" s="84">
        <f t="shared" si="3"/>
        <v>200</v>
      </c>
      <c r="Z7" s="39"/>
      <c r="AA7" s="122">
        <f t="shared" si="4"/>
        <v>15</v>
      </c>
      <c r="AB7" s="122">
        <f t="shared" si="5"/>
        <v>8</v>
      </c>
      <c r="AC7" s="116">
        <f t="shared" si="6"/>
        <v>5</v>
      </c>
      <c r="AD7" s="116">
        <f t="shared" si="7"/>
        <v>12</v>
      </c>
      <c r="AE7" s="116">
        <f t="shared" si="8"/>
        <v>3</v>
      </c>
      <c r="AF7" s="116">
        <f t="shared" si="9"/>
        <v>7</v>
      </c>
      <c r="AG7" s="116">
        <f t="shared" si="10"/>
        <v>24</v>
      </c>
      <c r="AH7" s="116">
        <f t="shared" si="11"/>
        <v>2</v>
      </c>
      <c r="AI7" s="116">
        <f t="shared" si="12"/>
        <v>4</v>
      </c>
      <c r="AJ7" s="116">
        <f t="shared" si="13"/>
        <v>2</v>
      </c>
      <c r="AK7" s="116">
        <f t="shared" si="14"/>
        <v>5</v>
      </c>
      <c r="AL7" s="116">
        <f t="shared" si="15"/>
        <v>100</v>
      </c>
    </row>
    <row r="8" spans="1:38" ht="14.25" customHeight="1">
      <c r="A8" s="53">
        <v>5</v>
      </c>
      <c r="B8" s="101" t="s">
        <v>272</v>
      </c>
      <c r="C8" s="101" t="s">
        <v>11</v>
      </c>
      <c r="D8" s="126" t="s">
        <v>550</v>
      </c>
      <c r="E8" s="7" t="s">
        <v>12</v>
      </c>
      <c r="F8" s="101" t="s">
        <v>273</v>
      </c>
      <c r="G8" s="11">
        <v>0</v>
      </c>
      <c r="H8" s="59">
        <v>24</v>
      </c>
      <c r="I8" s="11">
        <v>0</v>
      </c>
      <c r="J8" s="59">
        <v>24</v>
      </c>
      <c r="K8" s="11">
        <v>5</v>
      </c>
      <c r="L8" s="59">
        <v>10</v>
      </c>
      <c r="M8" s="11">
        <v>7</v>
      </c>
      <c r="N8" s="59">
        <v>13</v>
      </c>
      <c r="O8" s="11">
        <v>2</v>
      </c>
      <c r="P8" s="59">
        <v>4</v>
      </c>
      <c r="Q8" s="67">
        <f t="shared" si="0"/>
        <v>27</v>
      </c>
      <c r="R8" s="66">
        <f t="shared" si="1"/>
        <v>13.333333333333334</v>
      </c>
      <c r="S8" s="31"/>
      <c r="T8" s="66" t="str">
        <f t="shared" si="2"/>
        <v>ANO</v>
      </c>
      <c r="U8" s="81">
        <v>9</v>
      </c>
      <c r="V8" s="81"/>
      <c r="W8" s="81"/>
      <c r="X8" s="81">
        <v>4</v>
      </c>
      <c r="Y8" s="84">
        <f t="shared" si="3"/>
        <v>6.5</v>
      </c>
      <c r="Z8" s="34"/>
      <c r="AA8" s="122">
        <f t="shared" si="4"/>
        <v>27</v>
      </c>
      <c r="AB8" s="122">
        <f t="shared" si="5"/>
        <v>14</v>
      </c>
      <c r="AC8" s="81">
        <f t="shared" si="6"/>
        <v>24</v>
      </c>
      <c r="AD8" s="81">
        <f t="shared" si="7"/>
        <v>24</v>
      </c>
      <c r="AE8" s="81">
        <f t="shared" si="8"/>
        <v>10</v>
      </c>
      <c r="AF8" s="81">
        <f t="shared" si="9"/>
        <v>13</v>
      </c>
      <c r="AG8" s="81">
        <f t="shared" si="10"/>
        <v>4</v>
      </c>
      <c r="AH8" s="81">
        <f t="shared" si="11"/>
        <v>100</v>
      </c>
      <c r="AI8" s="81">
        <f t="shared" si="12"/>
        <v>100</v>
      </c>
      <c r="AJ8" s="81">
        <f t="shared" si="13"/>
        <v>5</v>
      </c>
      <c r="AK8" s="81">
        <f t="shared" si="14"/>
        <v>7</v>
      </c>
      <c r="AL8" s="81">
        <f t="shared" si="15"/>
        <v>2</v>
      </c>
    </row>
    <row r="9" spans="1:38" ht="14.25" customHeight="1">
      <c r="A9" s="53">
        <v>6</v>
      </c>
      <c r="B9" s="18" t="s">
        <v>269</v>
      </c>
      <c r="C9" s="18" t="s">
        <v>172</v>
      </c>
      <c r="D9" s="75" t="s">
        <v>549</v>
      </c>
      <c r="E9" s="7" t="s">
        <v>12</v>
      </c>
      <c r="F9" s="18" t="s">
        <v>1254</v>
      </c>
      <c r="G9" s="11">
        <v>0</v>
      </c>
      <c r="H9" s="59">
        <v>24</v>
      </c>
      <c r="I9" s="11">
        <v>0</v>
      </c>
      <c r="J9" s="59">
        <v>24</v>
      </c>
      <c r="K9" s="11">
        <v>4</v>
      </c>
      <c r="L9" s="59">
        <v>8</v>
      </c>
      <c r="M9" s="11">
        <v>4</v>
      </c>
      <c r="N9" s="59">
        <v>6</v>
      </c>
      <c r="O9" s="11">
        <v>0</v>
      </c>
      <c r="P9" s="59">
        <v>24</v>
      </c>
      <c r="Q9" s="67">
        <f t="shared" si="0"/>
        <v>38</v>
      </c>
      <c r="R9" s="66">
        <f t="shared" si="1"/>
        <v>38</v>
      </c>
      <c r="S9" s="30"/>
      <c r="T9" s="66" t="str">
        <f t="shared" si="2"/>
        <v>NE</v>
      </c>
      <c r="U9" s="116"/>
      <c r="V9" s="116"/>
      <c r="W9" s="81">
        <v>200</v>
      </c>
      <c r="X9" s="116"/>
      <c r="Y9" s="84">
        <f t="shared" si="3"/>
        <v>200</v>
      </c>
      <c r="Z9" s="39"/>
      <c r="AA9" s="122">
        <f t="shared" si="4"/>
        <v>38</v>
      </c>
      <c r="AB9" s="122">
        <f t="shared" si="5"/>
        <v>108</v>
      </c>
      <c r="AC9" s="116">
        <f t="shared" si="6"/>
        <v>24</v>
      </c>
      <c r="AD9" s="116">
        <f t="shared" si="7"/>
        <v>24</v>
      </c>
      <c r="AE9" s="116">
        <f t="shared" si="8"/>
        <v>8</v>
      </c>
      <c r="AF9" s="116">
        <f t="shared" si="9"/>
        <v>6</v>
      </c>
      <c r="AG9" s="116">
        <f t="shared" si="10"/>
        <v>24</v>
      </c>
      <c r="AH9" s="116">
        <f t="shared" si="11"/>
        <v>100</v>
      </c>
      <c r="AI9" s="116">
        <f t="shared" si="12"/>
        <v>100</v>
      </c>
      <c r="AJ9" s="116">
        <f t="shared" si="13"/>
        <v>4</v>
      </c>
      <c r="AK9" s="116">
        <f t="shared" si="14"/>
        <v>4</v>
      </c>
      <c r="AL9" s="116">
        <f t="shared" si="15"/>
        <v>100</v>
      </c>
    </row>
    <row r="10" spans="1:38" ht="14.25" customHeight="1">
      <c r="A10" s="88">
        <v>7</v>
      </c>
      <c r="B10" s="44" t="s">
        <v>266</v>
      </c>
      <c r="C10" s="44" t="s">
        <v>267</v>
      </c>
      <c r="D10" s="77" t="s">
        <v>1160</v>
      </c>
      <c r="E10" s="7" t="s">
        <v>24</v>
      </c>
      <c r="F10" s="44" t="s">
        <v>268</v>
      </c>
      <c r="G10" s="11">
        <v>5</v>
      </c>
      <c r="H10" s="59">
        <v>19</v>
      </c>
      <c r="I10" s="11">
        <v>1</v>
      </c>
      <c r="J10" s="59">
        <v>2</v>
      </c>
      <c r="K10" s="11">
        <v>0</v>
      </c>
      <c r="L10" s="59">
        <v>24</v>
      </c>
      <c r="M10" s="11">
        <v>0</v>
      </c>
      <c r="N10" s="59">
        <v>24</v>
      </c>
      <c r="O10" s="11">
        <v>0</v>
      </c>
      <c r="P10" s="59">
        <v>24</v>
      </c>
      <c r="Q10" s="67">
        <f t="shared" si="0"/>
        <v>45</v>
      </c>
      <c r="R10" s="66">
        <f t="shared" si="1"/>
        <v>45</v>
      </c>
      <c r="S10" s="51"/>
      <c r="T10" s="66" t="str">
        <f t="shared" si="2"/>
        <v>NE</v>
      </c>
      <c r="U10" s="81"/>
      <c r="V10" s="81"/>
      <c r="W10" s="81">
        <v>200</v>
      </c>
      <c r="X10" s="81"/>
      <c r="Y10" s="84">
        <f t="shared" si="3"/>
        <v>200</v>
      </c>
      <c r="AA10" s="122">
        <f t="shared" si="4"/>
        <v>45</v>
      </c>
      <c r="AB10" s="122">
        <f t="shared" si="5"/>
        <v>106</v>
      </c>
      <c r="AC10" s="81">
        <f t="shared" si="6"/>
        <v>19</v>
      </c>
      <c r="AD10" s="81">
        <f t="shared" si="7"/>
        <v>2</v>
      </c>
      <c r="AE10" s="81">
        <f t="shared" si="8"/>
        <v>24</v>
      </c>
      <c r="AF10" s="81">
        <f t="shared" si="9"/>
        <v>24</v>
      </c>
      <c r="AG10" s="81">
        <f t="shared" si="10"/>
        <v>24</v>
      </c>
      <c r="AH10" s="81">
        <f t="shared" si="11"/>
        <v>5</v>
      </c>
      <c r="AI10" s="81">
        <f t="shared" si="12"/>
        <v>1</v>
      </c>
      <c r="AJ10" s="81">
        <f t="shared" si="13"/>
        <v>100</v>
      </c>
      <c r="AK10" s="81">
        <f t="shared" si="14"/>
        <v>100</v>
      </c>
      <c r="AL10" s="81">
        <f t="shared" si="15"/>
        <v>100</v>
      </c>
    </row>
    <row r="11" spans="1:38" ht="14.25" customHeight="1">
      <c r="A11" s="53">
        <v>8</v>
      </c>
      <c r="B11" s="21" t="s">
        <v>184</v>
      </c>
      <c r="C11" s="21" t="s">
        <v>183</v>
      </c>
      <c r="D11" s="76" t="s">
        <v>536</v>
      </c>
      <c r="E11" s="7" t="s">
        <v>30</v>
      </c>
      <c r="F11" s="21" t="s">
        <v>1272</v>
      </c>
      <c r="G11" s="11">
        <v>0</v>
      </c>
      <c r="H11" s="59">
        <v>24</v>
      </c>
      <c r="I11" s="11">
        <v>0</v>
      </c>
      <c r="J11" s="59">
        <v>24</v>
      </c>
      <c r="K11" s="11">
        <v>7</v>
      </c>
      <c r="L11" s="59">
        <v>12</v>
      </c>
      <c r="M11" s="11">
        <v>6</v>
      </c>
      <c r="N11" s="59">
        <v>12</v>
      </c>
      <c r="O11" s="11">
        <v>0</v>
      </c>
      <c r="P11" s="59">
        <v>24</v>
      </c>
      <c r="Q11" s="67">
        <f t="shared" si="0"/>
        <v>48</v>
      </c>
      <c r="R11" s="66">
        <f t="shared" si="1"/>
        <v>48</v>
      </c>
      <c r="S11" s="31"/>
      <c r="T11" s="66" t="str">
        <f t="shared" si="2"/>
        <v>NE</v>
      </c>
      <c r="U11" s="81"/>
      <c r="V11" s="81"/>
      <c r="W11" s="81">
        <v>200</v>
      </c>
      <c r="X11" s="81"/>
      <c r="Y11" s="84">
        <f t="shared" si="3"/>
        <v>200</v>
      </c>
      <c r="Z11" s="34"/>
      <c r="AA11" s="122">
        <f t="shared" si="4"/>
        <v>48</v>
      </c>
      <c r="AB11" s="122">
        <f t="shared" si="5"/>
        <v>113</v>
      </c>
      <c r="AC11" s="81">
        <f t="shared" si="6"/>
        <v>24</v>
      </c>
      <c r="AD11" s="81">
        <f t="shared" si="7"/>
        <v>24</v>
      </c>
      <c r="AE11" s="81">
        <f t="shared" si="8"/>
        <v>12</v>
      </c>
      <c r="AF11" s="81">
        <f t="shared" si="9"/>
        <v>12</v>
      </c>
      <c r="AG11" s="81">
        <f t="shared" si="10"/>
        <v>24</v>
      </c>
      <c r="AH11" s="81">
        <f t="shared" si="11"/>
        <v>100</v>
      </c>
      <c r="AI11" s="81">
        <f t="shared" si="12"/>
        <v>100</v>
      </c>
      <c r="AJ11" s="81">
        <f t="shared" si="13"/>
        <v>7</v>
      </c>
      <c r="AK11" s="81">
        <f t="shared" si="14"/>
        <v>6</v>
      </c>
      <c r="AL11" s="81">
        <f t="shared" si="15"/>
        <v>100</v>
      </c>
    </row>
    <row r="12" spans="1:38" ht="14.25" customHeight="1">
      <c r="A12" s="53">
        <v>9</v>
      </c>
      <c r="B12" s="44" t="s">
        <v>722</v>
      </c>
      <c r="C12" s="44" t="s">
        <v>11</v>
      </c>
      <c r="D12" s="139" t="s">
        <v>1151</v>
      </c>
      <c r="E12" s="140" t="s">
        <v>1093</v>
      </c>
      <c r="F12" s="44" t="s">
        <v>724</v>
      </c>
      <c r="G12" s="11">
        <v>0</v>
      </c>
      <c r="H12" s="59">
        <v>24</v>
      </c>
      <c r="I12" s="11">
        <v>0</v>
      </c>
      <c r="J12" s="59">
        <v>24</v>
      </c>
      <c r="K12" s="11">
        <v>6</v>
      </c>
      <c r="L12" s="59">
        <v>11</v>
      </c>
      <c r="M12" s="11">
        <v>8</v>
      </c>
      <c r="N12" s="59">
        <v>14</v>
      </c>
      <c r="O12" s="11">
        <v>0</v>
      </c>
      <c r="P12" s="59">
        <v>24</v>
      </c>
      <c r="Q12" s="67">
        <f t="shared" si="0"/>
        <v>49</v>
      </c>
      <c r="R12" s="66">
        <f t="shared" si="1"/>
        <v>49</v>
      </c>
      <c r="S12" s="31"/>
      <c r="T12" s="66" t="str">
        <f t="shared" si="2"/>
        <v>NE</v>
      </c>
      <c r="U12" s="81"/>
      <c r="V12" s="81"/>
      <c r="W12" s="81">
        <v>200</v>
      </c>
      <c r="X12" s="81"/>
      <c r="Y12" s="63">
        <f t="shared" si="3"/>
        <v>200</v>
      </c>
      <c r="Z12" s="34"/>
      <c r="AA12" s="122">
        <f t="shared" si="4"/>
        <v>49</v>
      </c>
      <c r="AB12" s="122">
        <f t="shared" si="5"/>
        <v>114</v>
      </c>
      <c r="AC12" s="81">
        <f t="shared" si="6"/>
        <v>24</v>
      </c>
      <c r="AD12" s="81">
        <f t="shared" si="7"/>
        <v>24</v>
      </c>
      <c r="AE12" s="81">
        <f t="shared" si="8"/>
        <v>11</v>
      </c>
      <c r="AF12" s="81">
        <f t="shared" si="9"/>
        <v>14</v>
      </c>
      <c r="AG12" s="81">
        <f t="shared" si="10"/>
        <v>24</v>
      </c>
      <c r="AH12" s="81">
        <f t="shared" si="11"/>
        <v>100</v>
      </c>
      <c r="AI12" s="81">
        <f t="shared" si="12"/>
        <v>100</v>
      </c>
      <c r="AJ12" s="81">
        <f t="shared" si="13"/>
        <v>6</v>
      </c>
      <c r="AK12" s="81">
        <f t="shared" si="14"/>
        <v>8</v>
      </c>
      <c r="AL12" s="81">
        <f t="shared" si="15"/>
        <v>100</v>
      </c>
    </row>
    <row r="13" spans="1:38" ht="14.25" customHeight="1">
      <c r="A13" s="88">
        <v>10</v>
      </c>
      <c r="B13" s="21" t="s">
        <v>1140</v>
      </c>
      <c r="C13" s="21" t="s">
        <v>164</v>
      </c>
      <c r="D13" s="76" t="s">
        <v>1162</v>
      </c>
      <c r="E13" s="7" t="s">
        <v>1163</v>
      </c>
      <c r="F13" s="21" t="s">
        <v>1145</v>
      </c>
      <c r="G13" s="11">
        <v>6</v>
      </c>
      <c r="H13" s="59">
        <v>21</v>
      </c>
      <c r="I13" s="11">
        <v>6</v>
      </c>
      <c r="J13" s="59">
        <v>22</v>
      </c>
      <c r="K13" s="11">
        <v>0</v>
      </c>
      <c r="L13" s="59">
        <v>24</v>
      </c>
      <c r="M13" s="11">
        <v>0</v>
      </c>
      <c r="N13" s="59">
        <v>24</v>
      </c>
      <c r="O13" s="11">
        <v>0</v>
      </c>
      <c r="P13" s="59">
        <v>24</v>
      </c>
      <c r="Q13" s="67">
        <f t="shared" si="0"/>
        <v>67</v>
      </c>
      <c r="R13" s="66">
        <f t="shared" si="1"/>
        <v>67</v>
      </c>
      <c r="S13" s="31"/>
      <c r="T13" s="66" t="str">
        <f t="shared" si="2"/>
        <v>NE</v>
      </c>
      <c r="U13" s="81"/>
      <c r="V13" s="81"/>
      <c r="W13" s="81">
        <v>200</v>
      </c>
      <c r="X13" s="81"/>
      <c r="Y13" s="84">
        <f t="shared" si="3"/>
        <v>200</v>
      </c>
      <c r="Z13" s="34"/>
      <c r="AA13" s="122">
        <f t="shared" si="4"/>
        <v>67</v>
      </c>
      <c r="AB13" s="122">
        <f t="shared" si="5"/>
        <v>112</v>
      </c>
      <c r="AC13" s="81">
        <f t="shared" si="6"/>
        <v>21</v>
      </c>
      <c r="AD13" s="81">
        <f t="shared" si="7"/>
        <v>22</v>
      </c>
      <c r="AE13" s="81">
        <f t="shared" si="8"/>
        <v>24</v>
      </c>
      <c r="AF13" s="81">
        <f t="shared" si="9"/>
        <v>24</v>
      </c>
      <c r="AG13" s="81">
        <f t="shared" si="10"/>
        <v>24</v>
      </c>
      <c r="AH13" s="81">
        <f t="shared" si="11"/>
        <v>6</v>
      </c>
      <c r="AI13" s="81">
        <f t="shared" si="12"/>
        <v>6</v>
      </c>
      <c r="AJ13" s="81">
        <f t="shared" si="13"/>
        <v>100</v>
      </c>
      <c r="AK13" s="81">
        <f t="shared" si="14"/>
        <v>100</v>
      </c>
      <c r="AL13" s="81">
        <f t="shared" si="15"/>
        <v>100</v>
      </c>
    </row>
    <row r="14" spans="1:38" ht="14.25" customHeight="1">
      <c r="A14" s="53">
        <v>11</v>
      </c>
      <c r="B14" s="21" t="s">
        <v>721</v>
      </c>
      <c r="C14" s="21" t="s">
        <v>62</v>
      </c>
      <c r="D14" s="75" t="s">
        <v>1075</v>
      </c>
      <c r="E14" s="1" t="s">
        <v>89</v>
      </c>
      <c r="F14" s="21" t="s">
        <v>723</v>
      </c>
      <c r="G14" s="11">
        <v>7</v>
      </c>
      <c r="H14" s="59">
        <v>24</v>
      </c>
      <c r="I14" s="11">
        <v>7</v>
      </c>
      <c r="J14" s="59">
        <v>24</v>
      </c>
      <c r="K14" s="11">
        <v>0</v>
      </c>
      <c r="L14" s="59">
        <v>24</v>
      </c>
      <c r="M14" s="11">
        <v>0</v>
      </c>
      <c r="N14" s="59">
        <v>24</v>
      </c>
      <c r="O14" s="11">
        <v>0</v>
      </c>
      <c r="P14" s="59">
        <v>24</v>
      </c>
      <c r="Q14" s="67">
        <f t="shared" si="0"/>
        <v>72</v>
      </c>
      <c r="R14" s="66">
        <f t="shared" si="1"/>
        <v>72</v>
      </c>
      <c r="S14" s="31"/>
      <c r="T14" s="66" t="str">
        <f t="shared" si="2"/>
        <v>NE</v>
      </c>
      <c r="U14" s="81"/>
      <c r="V14" s="81"/>
      <c r="W14" s="81">
        <v>200</v>
      </c>
      <c r="X14" s="81"/>
      <c r="Y14" s="84">
        <f t="shared" si="3"/>
        <v>200</v>
      </c>
      <c r="Z14" s="34"/>
      <c r="AA14" s="122">
        <f t="shared" si="4"/>
        <v>72</v>
      </c>
      <c r="AB14" s="122">
        <f t="shared" si="5"/>
        <v>114</v>
      </c>
      <c r="AC14" s="81">
        <f t="shared" si="6"/>
        <v>24</v>
      </c>
      <c r="AD14" s="81">
        <f t="shared" si="7"/>
        <v>24</v>
      </c>
      <c r="AE14" s="81">
        <f t="shared" si="8"/>
        <v>24</v>
      </c>
      <c r="AF14" s="81">
        <f t="shared" si="9"/>
        <v>24</v>
      </c>
      <c r="AG14" s="81">
        <f t="shared" si="10"/>
        <v>24</v>
      </c>
      <c r="AH14" s="81">
        <f t="shared" si="11"/>
        <v>7</v>
      </c>
      <c r="AI14" s="81">
        <f t="shared" si="12"/>
        <v>7</v>
      </c>
      <c r="AJ14" s="81">
        <f t="shared" si="13"/>
        <v>100</v>
      </c>
      <c r="AK14" s="81">
        <f t="shared" si="14"/>
        <v>100</v>
      </c>
      <c r="AL14" s="81">
        <f t="shared" si="15"/>
        <v>100</v>
      </c>
    </row>
    <row r="15" spans="1:38" ht="14.25" customHeight="1" hidden="1">
      <c r="A15" s="53">
        <v>12</v>
      </c>
      <c r="B15" s="44" t="s">
        <v>255</v>
      </c>
      <c r="C15" s="44" t="s">
        <v>1</v>
      </c>
      <c r="D15" s="77" t="s">
        <v>547</v>
      </c>
      <c r="E15" s="46" t="s">
        <v>439</v>
      </c>
      <c r="F15" s="44" t="s">
        <v>405</v>
      </c>
      <c r="G15" s="11">
        <v>0</v>
      </c>
      <c r="H15" s="59">
        <v>24</v>
      </c>
      <c r="I15" s="11">
        <v>0</v>
      </c>
      <c r="J15" s="59">
        <v>24</v>
      </c>
      <c r="K15" s="11">
        <v>0</v>
      </c>
      <c r="L15" s="59">
        <v>24</v>
      </c>
      <c r="M15" s="11">
        <v>0</v>
      </c>
      <c r="N15" s="59">
        <v>24</v>
      </c>
      <c r="O15" s="11">
        <v>0</v>
      </c>
      <c r="P15" s="59">
        <v>24</v>
      </c>
      <c r="Q15" s="67">
        <f t="shared" si="0"/>
        <v>72</v>
      </c>
      <c r="R15" s="66">
        <f t="shared" si="1"/>
        <v>41.5</v>
      </c>
      <c r="S15" s="51"/>
      <c r="T15" s="66" t="str">
        <f t="shared" si="2"/>
        <v>ANO</v>
      </c>
      <c r="U15" s="81">
        <v>11</v>
      </c>
      <c r="V15" s="81"/>
      <c r="W15" s="81"/>
      <c r="X15" s="81"/>
      <c r="Y15" s="84">
        <f t="shared" si="3"/>
        <v>11</v>
      </c>
      <c r="AA15" s="122">
        <f t="shared" si="4"/>
        <v>72</v>
      </c>
      <c r="AB15" s="122">
        <f t="shared" si="5"/>
        <v>300</v>
      </c>
      <c r="AC15" s="81">
        <f t="shared" si="6"/>
        <v>24</v>
      </c>
      <c r="AD15" s="81">
        <f t="shared" si="7"/>
        <v>24</v>
      </c>
      <c r="AE15" s="81">
        <f t="shared" si="8"/>
        <v>24</v>
      </c>
      <c r="AF15" s="81">
        <f t="shared" si="9"/>
        <v>24</v>
      </c>
      <c r="AG15" s="81">
        <f t="shared" si="10"/>
        <v>24</v>
      </c>
      <c r="AH15" s="81">
        <f t="shared" si="11"/>
        <v>100</v>
      </c>
      <c r="AI15" s="81">
        <f t="shared" si="12"/>
        <v>100</v>
      </c>
      <c r="AJ15" s="81">
        <f t="shared" si="13"/>
        <v>100</v>
      </c>
      <c r="AK15" s="81">
        <f t="shared" si="14"/>
        <v>100</v>
      </c>
      <c r="AL15" s="81">
        <f t="shared" si="15"/>
        <v>100</v>
      </c>
    </row>
    <row r="16" spans="1:38" ht="14.25" customHeight="1" hidden="1">
      <c r="A16" s="53">
        <v>12</v>
      </c>
      <c r="B16" s="60" t="s">
        <v>639</v>
      </c>
      <c r="C16" s="60" t="s">
        <v>164</v>
      </c>
      <c r="D16" s="74" t="s">
        <v>641</v>
      </c>
      <c r="E16" s="7" t="s">
        <v>24</v>
      </c>
      <c r="F16" s="61" t="s">
        <v>642</v>
      </c>
      <c r="G16" s="11">
        <v>0</v>
      </c>
      <c r="H16" s="59">
        <v>24</v>
      </c>
      <c r="I16" s="11">
        <v>0</v>
      </c>
      <c r="J16" s="59">
        <v>24</v>
      </c>
      <c r="K16" s="11">
        <v>0</v>
      </c>
      <c r="L16" s="59">
        <v>24</v>
      </c>
      <c r="M16" s="11">
        <v>0</v>
      </c>
      <c r="N16" s="59">
        <v>24</v>
      </c>
      <c r="O16" s="11">
        <v>0</v>
      </c>
      <c r="P16" s="59">
        <v>24</v>
      </c>
      <c r="Q16" s="67">
        <f t="shared" si="0"/>
        <v>72</v>
      </c>
      <c r="R16" s="66">
        <f t="shared" si="1"/>
        <v>72</v>
      </c>
      <c r="S16" s="51"/>
      <c r="T16" s="66" t="str">
        <f t="shared" si="2"/>
        <v>NE</v>
      </c>
      <c r="U16" s="81"/>
      <c r="V16" s="81"/>
      <c r="W16" s="81">
        <v>200</v>
      </c>
      <c r="X16" s="81"/>
      <c r="Y16" s="84">
        <f t="shared" si="3"/>
        <v>200</v>
      </c>
      <c r="AA16" s="122">
        <f t="shared" si="4"/>
        <v>72</v>
      </c>
      <c r="AB16" s="122">
        <f t="shared" si="5"/>
        <v>300</v>
      </c>
      <c r="AC16" s="81">
        <f t="shared" si="6"/>
        <v>24</v>
      </c>
      <c r="AD16" s="81">
        <f t="shared" si="7"/>
        <v>24</v>
      </c>
      <c r="AE16" s="81">
        <f t="shared" si="8"/>
        <v>24</v>
      </c>
      <c r="AF16" s="81">
        <f t="shared" si="9"/>
        <v>24</v>
      </c>
      <c r="AG16" s="81">
        <f t="shared" si="10"/>
        <v>24</v>
      </c>
      <c r="AH16" s="81">
        <f t="shared" si="11"/>
        <v>100</v>
      </c>
      <c r="AI16" s="81">
        <f t="shared" si="12"/>
        <v>100</v>
      </c>
      <c r="AJ16" s="81">
        <f t="shared" si="13"/>
        <v>100</v>
      </c>
      <c r="AK16" s="81">
        <f t="shared" si="14"/>
        <v>100</v>
      </c>
      <c r="AL16" s="81">
        <f t="shared" si="15"/>
        <v>100</v>
      </c>
    </row>
    <row r="17" spans="1:38" ht="14.25" customHeight="1" hidden="1">
      <c r="A17" s="53">
        <v>13</v>
      </c>
      <c r="B17" s="26" t="s">
        <v>124</v>
      </c>
      <c r="C17" s="89" t="s">
        <v>113</v>
      </c>
      <c r="D17" s="53" t="s">
        <v>1268</v>
      </c>
      <c r="E17" s="46" t="s">
        <v>1269</v>
      </c>
      <c r="F17" s="62" t="s">
        <v>293</v>
      </c>
      <c r="G17" s="11">
        <v>0</v>
      </c>
      <c r="H17" s="59">
        <v>24</v>
      </c>
      <c r="I17" s="11">
        <v>0</v>
      </c>
      <c r="J17" s="59">
        <v>24</v>
      </c>
      <c r="K17" s="11">
        <v>0</v>
      </c>
      <c r="L17" s="59">
        <v>24</v>
      </c>
      <c r="M17" s="11">
        <v>0</v>
      </c>
      <c r="N17" s="59">
        <v>24</v>
      </c>
      <c r="O17" s="11">
        <v>0</v>
      </c>
      <c r="P17" s="59">
        <v>24</v>
      </c>
      <c r="Q17" s="67">
        <f t="shared" si="0"/>
        <v>72</v>
      </c>
      <c r="R17" s="66">
        <f t="shared" si="1"/>
        <v>72</v>
      </c>
      <c r="S17" s="51"/>
      <c r="T17" s="66" t="str">
        <f t="shared" si="2"/>
        <v>NE</v>
      </c>
      <c r="U17" s="64"/>
      <c r="V17" s="64"/>
      <c r="W17" s="81">
        <v>200</v>
      </c>
      <c r="X17" s="65"/>
      <c r="Y17" s="90">
        <f t="shared" si="3"/>
        <v>200</v>
      </c>
      <c r="AA17" s="122">
        <f t="shared" si="4"/>
        <v>72</v>
      </c>
      <c r="AB17" s="122">
        <f t="shared" si="5"/>
        <v>300</v>
      </c>
      <c r="AC17" s="81">
        <f t="shared" si="6"/>
        <v>24</v>
      </c>
      <c r="AD17" s="81">
        <f t="shared" si="7"/>
        <v>24</v>
      </c>
      <c r="AE17" s="81">
        <f t="shared" si="8"/>
        <v>24</v>
      </c>
      <c r="AF17" s="81">
        <f t="shared" si="9"/>
        <v>24</v>
      </c>
      <c r="AG17" s="81">
        <f t="shared" si="10"/>
        <v>24</v>
      </c>
      <c r="AH17" s="81">
        <f t="shared" si="11"/>
        <v>100</v>
      </c>
      <c r="AI17" s="81">
        <f t="shared" si="12"/>
        <v>100</v>
      </c>
      <c r="AJ17" s="81">
        <f t="shared" si="13"/>
        <v>100</v>
      </c>
      <c r="AK17" s="81">
        <f t="shared" si="14"/>
        <v>100</v>
      </c>
      <c r="AL17" s="81">
        <f t="shared" si="15"/>
        <v>100</v>
      </c>
    </row>
    <row r="18" spans="1:38" ht="14.25" customHeight="1" hidden="1">
      <c r="A18" s="53">
        <v>14</v>
      </c>
      <c r="B18" s="21" t="s">
        <v>722</v>
      </c>
      <c r="C18" s="21" t="s">
        <v>11</v>
      </c>
      <c r="D18" s="75"/>
      <c r="E18" s="7" t="s">
        <v>1093</v>
      </c>
      <c r="F18" s="21" t="s">
        <v>724</v>
      </c>
      <c r="G18" s="11">
        <v>0</v>
      </c>
      <c r="H18" s="59">
        <v>24</v>
      </c>
      <c r="I18" s="11">
        <v>0</v>
      </c>
      <c r="J18" s="59">
        <v>24</v>
      </c>
      <c r="K18" s="11">
        <v>0</v>
      </c>
      <c r="L18" s="59">
        <v>24</v>
      </c>
      <c r="M18" s="11">
        <v>0</v>
      </c>
      <c r="N18" s="59">
        <v>24</v>
      </c>
      <c r="O18" s="11">
        <v>0</v>
      </c>
      <c r="P18" s="59">
        <v>24</v>
      </c>
      <c r="Q18" s="67">
        <f t="shared" si="0"/>
        <v>72</v>
      </c>
      <c r="R18" s="66">
        <f t="shared" si="1"/>
        <v>72</v>
      </c>
      <c r="S18" s="31"/>
      <c r="T18" s="66" t="str">
        <f t="shared" si="2"/>
        <v>NE</v>
      </c>
      <c r="U18" s="81"/>
      <c r="V18" s="81"/>
      <c r="W18" s="81">
        <v>200</v>
      </c>
      <c r="X18" s="81"/>
      <c r="Y18" s="84">
        <f t="shared" si="3"/>
        <v>200</v>
      </c>
      <c r="Z18" s="34"/>
      <c r="AA18" s="122">
        <f t="shared" si="4"/>
        <v>72</v>
      </c>
      <c r="AB18" s="122">
        <f t="shared" si="5"/>
        <v>300</v>
      </c>
      <c r="AC18" s="81">
        <f t="shared" si="6"/>
        <v>24</v>
      </c>
      <c r="AD18" s="81">
        <f t="shared" si="7"/>
        <v>24</v>
      </c>
      <c r="AE18" s="81">
        <f t="shared" si="8"/>
        <v>24</v>
      </c>
      <c r="AF18" s="81">
        <f t="shared" si="9"/>
        <v>24</v>
      </c>
      <c r="AG18" s="81">
        <f t="shared" si="10"/>
        <v>24</v>
      </c>
      <c r="AH18" s="81">
        <f t="shared" si="11"/>
        <v>100</v>
      </c>
      <c r="AI18" s="81">
        <f t="shared" si="12"/>
        <v>100</v>
      </c>
      <c r="AJ18" s="81">
        <f t="shared" si="13"/>
        <v>100</v>
      </c>
      <c r="AK18" s="81">
        <f t="shared" si="14"/>
        <v>100</v>
      </c>
      <c r="AL18" s="81">
        <f t="shared" si="15"/>
        <v>100</v>
      </c>
    </row>
    <row r="19" spans="1:38" ht="14.25" customHeight="1" hidden="1">
      <c r="A19" s="53">
        <v>15</v>
      </c>
      <c r="B19" s="3" t="s">
        <v>127</v>
      </c>
      <c r="C19" s="3" t="s">
        <v>497</v>
      </c>
      <c r="D19" s="75" t="s">
        <v>531</v>
      </c>
      <c r="E19" s="46" t="s">
        <v>439</v>
      </c>
      <c r="F19" s="10" t="s">
        <v>293</v>
      </c>
      <c r="G19" s="11">
        <v>0</v>
      </c>
      <c r="H19" s="59">
        <v>24</v>
      </c>
      <c r="I19" s="11">
        <v>0</v>
      </c>
      <c r="J19" s="59">
        <v>24</v>
      </c>
      <c r="K19" s="11">
        <v>0</v>
      </c>
      <c r="L19" s="59">
        <v>24</v>
      </c>
      <c r="M19" s="11">
        <v>0</v>
      </c>
      <c r="N19" s="59">
        <v>24</v>
      </c>
      <c r="O19" s="11">
        <v>0</v>
      </c>
      <c r="P19" s="59">
        <v>24</v>
      </c>
      <c r="Q19" s="67">
        <f t="shared" si="0"/>
        <v>72</v>
      </c>
      <c r="R19" s="66">
        <f t="shared" si="1"/>
        <v>72</v>
      </c>
      <c r="S19" s="51"/>
      <c r="T19" s="66" t="str">
        <f t="shared" si="2"/>
        <v>NE</v>
      </c>
      <c r="U19" s="81"/>
      <c r="V19" s="81"/>
      <c r="W19" s="81">
        <v>200</v>
      </c>
      <c r="X19" s="81"/>
      <c r="Y19" s="84">
        <f t="shared" si="3"/>
        <v>200</v>
      </c>
      <c r="AA19" s="122">
        <f t="shared" si="4"/>
        <v>72</v>
      </c>
      <c r="AB19" s="122">
        <f t="shared" si="5"/>
        <v>300</v>
      </c>
      <c r="AC19" s="81">
        <f t="shared" si="6"/>
        <v>24</v>
      </c>
      <c r="AD19" s="81">
        <f t="shared" si="7"/>
        <v>24</v>
      </c>
      <c r="AE19" s="81">
        <f t="shared" si="8"/>
        <v>24</v>
      </c>
      <c r="AF19" s="81">
        <f t="shared" si="9"/>
        <v>24</v>
      </c>
      <c r="AG19" s="81">
        <f t="shared" si="10"/>
        <v>24</v>
      </c>
      <c r="AH19" s="81">
        <f t="shared" si="11"/>
        <v>100</v>
      </c>
      <c r="AI19" s="81">
        <f t="shared" si="12"/>
        <v>100</v>
      </c>
      <c r="AJ19" s="81">
        <f t="shared" si="13"/>
        <v>100</v>
      </c>
      <c r="AK19" s="81">
        <f t="shared" si="14"/>
        <v>100</v>
      </c>
      <c r="AL19" s="81">
        <f t="shared" si="15"/>
        <v>100</v>
      </c>
    </row>
    <row r="21" spans="1:38" ht="14.25" customHeight="1">
      <c r="A21" s="130"/>
      <c r="B21" s="161"/>
      <c r="C21" s="161"/>
      <c r="D21" s="162"/>
      <c r="E21" s="163"/>
      <c r="F21" s="161"/>
      <c r="G21" s="131"/>
      <c r="H21" s="132"/>
      <c r="I21" s="131"/>
      <c r="J21" s="132"/>
      <c r="K21" s="131"/>
      <c r="L21" s="132"/>
      <c r="M21" s="131"/>
      <c r="N21" s="132"/>
      <c r="O21" s="131"/>
      <c r="P21" s="132"/>
      <c r="Q21" s="133"/>
      <c r="R21" s="134"/>
      <c r="S21" s="31"/>
      <c r="T21" s="134"/>
      <c r="U21" s="135"/>
      <c r="V21" s="135"/>
      <c r="W21" s="135"/>
      <c r="X21" s="135"/>
      <c r="Y21" s="164"/>
      <c r="Z21" s="34"/>
      <c r="AA21" s="137"/>
      <c r="AB21" s="137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ht="14.25" customHeight="1">
      <c r="B22" s="8" t="s">
        <v>734</v>
      </c>
    </row>
    <row r="23" ht="14.25" customHeight="1">
      <c r="B23" s="8" t="s">
        <v>735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3" width="12.00390625" style="8" customWidth="1"/>
    <col min="4" max="4" width="8.140625" style="6" bestFit="1" customWidth="1"/>
    <col min="5" max="5" width="27.28125" style="8" customWidth="1"/>
    <col min="6" max="6" width="13.00390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7" width="8.140625" style="121" hidden="1" customWidth="1"/>
    <col min="28" max="28" width="6.8515625" style="123" hidden="1" customWidth="1"/>
    <col min="29" max="33" width="6.28125" style="0" hidden="1" customWidth="1"/>
    <col min="34" max="38" width="4.7109375" style="6" hidden="1" customWidth="1"/>
  </cols>
  <sheetData>
    <row r="1" spans="2:6" ht="23.25">
      <c r="B1" s="16" t="s">
        <v>1087</v>
      </c>
      <c r="F1" s="42" t="s">
        <v>1097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82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23" t="s">
        <v>655</v>
      </c>
      <c r="H3" s="223"/>
      <c r="I3" s="223" t="s">
        <v>1134</v>
      </c>
      <c r="J3" s="223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99" t="s">
        <v>1128</v>
      </c>
      <c r="C4" s="199" t="s">
        <v>183</v>
      </c>
      <c r="D4" s="200" t="s">
        <v>1164</v>
      </c>
      <c r="E4" s="172" t="s">
        <v>89</v>
      </c>
      <c r="F4" s="194" t="s">
        <v>1131</v>
      </c>
      <c r="G4" s="173">
        <v>11</v>
      </c>
      <c r="H4" s="188">
        <v>20</v>
      </c>
      <c r="I4" s="173">
        <v>9</v>
      </c>
      <c r="J4" s="188">
        <v>17</v>
      </c>
      <c r="K4" s="173">
        <v>2</v>
      </c>
      <c r="L4" s="188">
        <v>3</v>
      </c>
      <c r="M4" s="173">
        <v>1</v>
      </c>
      <c r="N4" s="188">
        <v>3</v>
      </c>
      <c r="O4" s="173">
        <v>3</v>
      </c>
      <c r="P4" s="188">
        <v>6</v>
      </c>
      <c r="Q4" s="67">
        <f aca="true" t="shared" si="0" ref="Q4:Q41">AA4</f>
        <v>12</v>
      </c>
      <c r="R4" s="66">
        <f aca="true" t="shared" si="1" ref="R4:R41">IF(T4="ANO",AVERAGE(Q4,U4,V4,W4,X4),Q4)</f>
        <v>9.5</v>
      </c>
      <c r="S4" s="51"/>
      <c r="T4" s="66" t="str">
        <f aca="true" t="shared" si="2" ref="T4:T41">IF(AVERAGE(U4:X4)&lt;Q4,"ANO","NE")</f>
        <v>ANO</v>
      </c>
      <c r="U4" s="178"/>
      <c r="V4" s="178"/>
      <c r="W4" s="178"/>
      <c r="X4" s="178">
        <v>7</v>
      </c>
      <c r="Y4" s="66">
        <f aca="true" t="shared" si="3" ref="Y4:Y41">AVERAGE(U4:X4)</f>
        <v>7</v>
      </c>
      <c r="AA4" s="122">
        <f aca="true" t="shared" si="4" ref="AA4:AA41">SMALL(AC4:AG4,1)+SMALL(AC4:AG4,2)+SMALL(AC4:AG4,3)</f>
        <v>12</v>
      </c>
      <c r="AB4" s="122">
        <f aca="true" t="shared" si="5" ref="AB4:AB41">SMALL(AH4:AL4,1)+SMALL(AH4:AL4,2)+SMALL(AH4:AL4,3)</f>
        <v>6</v>
      </c>
      <c r="AC4" s="178">
        <f aca="true" t="shared" si="6" ref="AC4:AC41">IF(H4=0,200,H4)</f>
        <v>20</v>
      </c>
      <c r="AD4" s="178">
        <f aca="true" t="shared" si="7" ref="AD4:AD41">IF(J4=0,200,J4)</f>
        <v>17</v>
      </c>
      <c r="AE4" s="178">
        <f aca="true" t="shared" si="8" ref="AE4:AE41">IF(L4=0,200,L4)</f>
        <v>3</v>
      </c>
      <c r="AF4" s="178">
        <f aca="true" t="shared" si="9" ref="AF4:AF41">IF(N4=0,200,N4)</f>
        <v>3</v>
      </c>
      <c r="AG4" s="178">
        <f aca="true" t="shared" si="10" ref="AG4:AG41">IF(P4=0,200,P4)</f>
        <v>6</v>
      </c>
      <c r="AH4" s="178">
        <f aca="true" t="shared" si="11" ref="AH4:AH41">IF(G4=0,100,G4)</f>
        <v>11</v>
      </c>
      <c r="AI4" s="178">
        <f aca="true" t="shared" si="12" ref="AI4:AI41">IF(I4=0,100,I4)</f>
        <v>9</v>
      </c>
      <c r="AJ4" s="178">
        <f aca="true" t="shared" si="13" ref="AJ4:AJ41">IF(K4=0,100,K4)</f>
        <v>2</v>
      </c>
      <c r="AK4" s="178">
        <f aca="true" t="shared" si="14" ref="AK4:AK41">IF(M4=0,100,M4)</f>
        <v>1</v>
      </c>
      <c r="AL4" s="178">
        <f aca="true" t="shared" si="15" ref="AL4:AL41">IF(O4=0,100,O4)</f>
        <v>3</v>
      </c>
    </row>
    <row r="5" spans="1:38" s="50" customFormat="1" ht="14.25" customHeight="1">
      <c r="A5" s="169">
        <v>2</v>
      </c>
      <c r="B5" s="195" t="s">
        <v>736</v>
      </c>
      <c r="C5" s="196" t="s">
        <v>113</v>
      </c>
      <c r="D5" s="169" t="s">
        <v>1268</v>
      </c>
      <c r="E5" s="179" t="s">
        <v>1269</v>
      </c>
      <c r="F5" s="180" t="s">
        <v>254</v>
      </c>
      <c r="G5" s="173">
        <v>0</v>
      </c>
      <c r="H5" s="188">
        <v>36</v>
      </c>
      <c r="I5" s="173">
        <v>0</v>
      </c>
      <c r="J5" s="188">
        <v>36</v>
      </c>
      <c r="K5" s="173">
        <v>3</v>
      </c>
      <c r="L5" s="188">
        <v>4</v>
      </c>
      <c r="M5" s="173">
        <v>2</v>
      </c>
      <c r="N5" s="188">
        <v>3</v>
      </c>
      <c r="O5" s="173">
        <v>6</v>
      </c>
      <c r="P5" s="188">
        <v>10</v>
      </c>
      <c r="Q5" s="67">
        <f t="shared" si="0"/>
        <v>17</v>
      </c>
      <c r="R5" s="66">
        <f t="shared" si="1"/>
        <v>11.5</v>
      </c>
      <c r="T5" s="66" t="str">
        <f t="shared" si="2"/>
        <v>ANO</v>
      </c>
      <c r="U5" s="175"/>
      <c r="V5" s="175"/>
      <c r="W5" s="178"/>
      <c r="X5" s="178">
        <v>6</v>
      </c>
      <c r="Y5" s="66">
        <f t="shared" si="3"/>
        <v>6</v>
      </c>
      <c r="AA5" s="122">
        <f t="shared" si="4"/>
        <v>17</v>
      </c>
      <c r="AB5" s="122">
        <f t="shared" si="5"/>
        <v>11</v>
      </c>
      <c r="AC5" s="178">
        <f t="shared" si="6"/>
        <v>36</v>
      </c>
      <c r="AD5" s="178">
        <f t="shared" si="7"/>
        <v>36</v>
      </c>
      <c r="AE5" s="178">
        <f t="shared" si="8"/>
        <v>4</v>
      </c>
      <c r="AF5" s="178">
        <f t="shared" si="9"/>
        <v>3</v>
      </c>
      <c r="AG5" s="178">
        <f t="shared" si="10"/>
        <v>10</v>
      </c>
      <c r="AH5" s="178">
        <f t="shared" si="11"/>
        <v>100</v>
      </c>
      <c r="AI5" s="178">
        <f t="shared" si="12"/>
        <v>100</v>
      </c>
      <c r="AJ5" s="178">
        <f t="shared" si="13"/>
        <v>3</v>
      </c>
      <c r="AK5" s="178">
        <f t="shared" si="14"/>
        <v>2</v>
      </c>
      <c r="AL5" s="178">
        <f t="shared" si="15"/>
        <v>6</v>
      </c>
    </row>
    <row r="6" spans="1:38" s="50" customFormat="1" ht="14.25" customHeight="1">
      <c r="A6" s="169">
        <v>3</v>
      </c>
      <c r="B6" s="189" t="s">
        <v>255</v>
      </c>
      <c r="C6" s="189" t="s">
        <v>1</v>
      </c>
      <c r="D6" s="183" t="s">
        <v>547</v>
      </c>
      <c r="E6" s="189" t="s">
        <v>125</v>
      </c>
      <c r="F6" s="189" t="s">
        <v>258</v>
      </c>
      <c r="G6" s="173">
        <v>5</v>
      </c>
      <c r="H6" s="188">
        <v>7</v>
      </c>
      <c r="I6" s="173">
        <v>4</v>
      </c>
      <c r="J6" s="188">
        <v>7</v>
      </c>
      <c r="K6" s="173">
        <v>0</v>
      </c>
      <c r="L6" s="188">
        <v>36</v>
      </c>
      <c r="M6" s="173">
        <v>0</v>
      </c>
      <c r="N6" s="188">
        <v>36</v>
      </c>
      <c r="O6" s="173">
        <v>2</v>
      </c>
      <c r="P6" s="188">
        <v>4</v>
      </c>
      <c r="Q6" s="67">
        <f t="shared" si="0"/>
        <v>18</v>
      </c>
      <c r="R6" s="66">
        <f t="shared" si="1"/>
        <v>10.5</v>
      </c>
      <c r="S6" s="51"/>
      <c r="T6" s="66" t="str">
        <f t="shared" si="2"/>
        <v>ANO</v>
      </c>
      <c r="U6" s="178">
        <v>9</v>
      </c>
      <c r="V6" s="178">
        <v>11</v>
      </c>
      <c r="W6" s="178"/>
      <c r="X6" s="178">
        <v>4</v>
      </c>
      <c r="Y6" s="66">
        <f t="shared" si="3"/>
        <v>8</v>
      </c>
      <c r="AA6" s="122">
        <f t="shared" si="4"/>
        <v>18</v>
      </c>
      <c r="AB6" s="122">
        <f t="shared" si="5"/>
        <v>11</v>
      </c>
      <c r="AC6" s="178">
        <f t="shared" si="6"/>
        <v>7</v>
      </c>
      <c r="AD6" s="178">
        <f t="shared" si="7"/>
        <v>7</v>
      </c>
      <c r="AE6" s="178">
        <f t="shared" si="8"/>
        <v>36</v>
      </c>
      <c r="AF6" s="178">
        <f t="shared" si="9"/>
        <v>36</v>
      </c>
      <c r="AG6" s="178">
        <f t="shared" si="10"/>
        <v>4</v>
      </c>
      <c r="AH6" s="178">
        <f t="shared" si="11"/>
        <v>5</v>
      </c>
      <c r="AI6" s="178">
        <f t="shared" si="12"/>
        <v>4</v>
      </c>
      <c r="AJ6" s="178">
        <f t="shared" si="13"/>
        <v>100</v>
      </c>
      <c r="AK6" s="178">
        <f t="shared" si="14"/>
        <v>100</v>
      </c>
      <c r="AL6" s="178">
        <f t="shared" si="15"/>
        <v>2</v>
      </c>
    </row>
    <row r="7" spans="1:38" ht="14.25" customHeight="1">
      <c r="A7" s="53">
        <v>4</v>
      </c>
      <c r="B7" s="72" t="s">
        <v>127</v>
      </c>
      <c r="C7" s="72" t="s">
        <v>696</v>
      </c>
      <c r="D7" s="75" t="s">
        <v>531</v>
      </c>
      <c r="E7" s="1" t="s">
        <v>125</v>
      </c>
      <c r="F7" s="72" t="s">
        <v>634</v>
      </c>
      <c r="G7" s="11">
        <v>0</v>
      </c>
      <c r="H7" s="59">
        <v>36</v>
      </c>
      <c r="I7" s="11">
        <v>0</v>
      </c>
      <c r="J7" s="59">
        <v>36</v>
      </c>
      <c r="K7" s="11">
        <v>1</v>
      </c>
      <c r="L7" s="59">
        <v>2</v>
      </c>
      <c r="M7" s="11">
        <v>3</v>
      </c>
      <c r="N7" s="59">
        <v>4</v>
      </c>
      <c r="O7" s="11">
        <v>8</v>
      </c>
      <c r="P7" s="59">
        <v>16</v>
      </c>
      <c r="Q7" s="67">
        <f t="shared" si="0"/>
        <v>22</v>
      </c>
      <c r="R7" s="66">
        <f t="shared" si="1"/>
        <v>14.666666666666666</v>
      </c>
      <c r="T7" s="66" t="str">
        <f t="shared" si="2"/>
        <v>ANO</v>
      </c>
      <c r="U7" s="81">
        <v>6</v>
      </c>
      <c r="V7" s="81"/>
      <c r="W7" s="81"/>
      <c r="X7" s="81">
        <v>16</v>
      </c>
      <c r="Y7" s="63">
        <f t="shared" si="3"/>
        <v>11</v>
      </c>
      <c r="AA7" s="122">
        <f t="shared" si="4"/>
        <v>22</v>
      </c>
      <c r="AB7" s="122">
        <f t="shared" si="5"/>
        <v>12</v>
      </c>
      <c r="AC7" s="81">
        <f t="shared" si="6"/>
        <v>36</v>
      </c>
      <c r="AD7" s="81">
        <f t="shared" si="7"/>
        <v>36</v>
      </c>
      <c r="AE7" s="81">
        <f t="shared" si="8"/>
        <v>2</v>
      </c>
      <c r="AF7" s="81">
        <f t="shared" si="9"/>
        <v>4</v>
      </c>
      <c r="AG7" s="81">
        <f t="shared" si="10"/>
        <v>16</v>
      </c>
      <c r="AH7" s="81">
        <f t="shared" si="11"/>
        <v>100</v>
      </c>
      <c r="AI7" s="81">
        <f t="shared" si="12"/>
        <v>100</v>
      </c>
      <c r="AJ7" s="81">
        <f t="shared" si="13"/>
        <v>1</v>
      </c>
      <c r="AK7" s="81">
        <f t="shared" si="14"/>
        <v>3</v>
      </c>
      <c r="AL7" s="81">
        <f t="shared" si="15"/>
        <v>8</v>
      </c>
    </row>
    <row r="8" spans="1:38" ht="14.25" customHeight="1">
      <c r="A8" s="53">
        <v>5</v>
      </c>
      <c r="B8" s="21" t="s">
        <v>260</v>
      </c>
      <c r="C8" s="21" t="s">
        <v>229</v>
      </c>
      <c r="D8" s="38" t="s">
        <v>836</v>
      </c>
      <c r="E8" s="1" t="s">
        <v>325</v>
      </c>
      <c r="F8" s="21" t="s">
        <v>1124</v>
      </c>
      <c r="G8" s="11">
        <v>10</v>
      </c>
      <c r="H8" s="59">
        <v>20</v>
      </c>
      <c r="I8" s="11">
        <v>8</v>
      </c>
      <c r="J8" s="59">
        <v>16</v>
      </c>
      <c r="K8" s="11">
        <v>5</v>
      </c>
      <c r="L8" s="59">
        <v>9</v>
      </c>
      <c r="M8" s="11">
        <v>4</v>
      </c>
      <c r="N8" s="59">
        <v>6</v>
      </c>
      <c r="O8" s="11">
        <v>4</v>
      </c>
      <c r="P8" s="59">
        <v>7</v>
      </c>
      <c r="Q8" s="67">
        <f t="shared" si="0"/>
        <v>22</v>
      </c>
      <c r="R8" s="66">
        <f t="shared" si="1"/>
        <v>22</v>
      </c>
      <c r="S8" s="51"/>
      <c r="T8" s="66" t="str">
        <f t="shared" si="2"/>
        <v>NE</v>
      </c>
      <c r="U8" s="64"/>
      <c r="V8" s="64"/>
      <c r="W8" s="81">
        <v>200</v>
      </c>
      <c r="X8" s="65"/>
      <c r="Y8" s="63">
        <f t="shared" si="3"/>
        <v>200</v>
      </c>
      <c r="AA8" s="122">
        <f t="shared" si="4"/>
        <v>22</v>
      </c>
      <c r="AB8" s="122">
        <f t="shared" si="5"/>
        <v>13</v>
      </c>
      <c r="AC8" s="81">
        <f t="shared" si="6"/>
        <v>20</v>
      </c>
      <c r="AD8" s="81">
        <f t="shared" si="7"/>
        <v>16</v>
      </c>
      <c r="AE8" s="81">
        <f t="shared" si="8"/>
        <v>9</v>
      </c>
      <c r="AF8" s="81">
        <f t="shared" si="9"/>
        <v>6</v>
      </c>
      <c r="AG8" s="81">
        <f t="shared" si="10"/>
        <v>7</v>
      </c>
      <c r="AH8" s="81">
        <f t="shared" si="11"/>
        <v>10</v>
      </c>
      <c r="AI8" s="81">
        <f t="shared" si="12"/>
        <v>8</v>
      </c>
      <c r="AJ8" s="81">
        <f t="shared" si="13"/>
        <v>5</v>
      </c>
      <c r="AK8" s="81">
        <f t="shared" si="14"/>
        <v>4</v>
      </c>
      <c r="AL8" s="81">
        <f t="shared" si="15"/>
        <v>4</v>
      </c>
    </row>
    <row r="9" spans="1:38" ht="14.25" customHeight="1">
      <c r="A9" s="53">
        <v>6</v>
      </c>
      <c r="B9" s="44" t="s">
        <v>256</v>
      </c>
      <c r="C9" s="44" t="s">
        <v>257</v>
      </c>
      <c r="D9" s="77" t="s">
        <v>1094</v>
      </c>
      <c r="E9" s="117" t="s">
        <v>832</v>
      </c>
      <c r="F9" s="44" t="s">
        <v>259</v>
      </c>
      <c r="G9" s="11">
        <v>3</v>
      </c>
      <c r="H9" s="59">
        <v>6</v>
      </c>
      <c r="I9" s="11">
        <v>10</v>
      </c>
      <c r="J9" s="59">
        <v>17</v>
      </c>
      <c r="K9" s="11">
        <v>0</v>
      </c>
      <c r="L9" s="59">
        <v>36</v>
      </c>
      <c r="M9" s="11">
        <v>0</v>
      </c>
      <c r="N9" s="59">
        <v>36</v>
      </c>
      <c r="O9" s="11">
        <v>1</v>
      </c>
      <c r="P9" s="59">
        <v>2</v>
      </c>
      <c r="Q9" s="67">
        <f t="shared" si="0"/>
        <v>25</v>
      </c>
      <c r="R9" s="66">
        <f t="shared" si="1"/>
        <v>11.25</v>
      </c>
      <c r="S9" s="30"/>
      <c r="T9" s="66" t="str">
        <f t="shared" si="2"/>
        <v>ANO</v>
      </c>
      <c r="U9" s="116">
        <v>12</v>
      </c>
      <c r="V9" s="116">
        <v>6</v>
      </c>
      <c r="W9" s="81"/>
      <c r="X9" s="116">
        <v>2</v>
      </c>
      <c r="Y9" s="63">
        <f t="shared" si="3"/>
        <v>6.666666666666667</v>
      </c>
      <c r="Z9" s="39"/>
      <c r="AA9" s="122">
        <f t="shared" si="4"/>
        <v>25</v>
      </c>
      <c r="AB9" s="122">
        <f t="shared" si="5"/>
        <v>14</v>
      </c>
      <c r="AC9" s="116">
        <f t="shared" si="6"/>
        <v>6</v>
      </c>
      <c r="AD9" s="116">
        <f t="shared" si="7"/>
        <v>17</v>
      </c>
      <c r="AE9" s="116">
        <f t="shared" si="8"/>
        <v>36</v>
      </c>
      <c r="AF9" s="116">
        <f t="shared" si="9"/>
        <v>36</v>
      </c>
      <c r="AG9" s="116">
        <f t="shared" si="10"/>
        <v>2</v>
      </c>
      <c r="AH9" s="116">
        <f t="shared" si="11"/>
        <v>3</v>
      </c>
      <c r="AI9" s="116">
        <f t="shared" si="12"/>
        <v>10</v>
      </c>
      <c r="AJ9" s="116">
        <f t="shared" si="13"/>
        <v>100</v>
      </c>
      <c r="AK9" s="116">
        <f t="shared" si="14"/>
        <v>100</v>
      </c>
      <c r="AL9" s="116">
        <f t="shared" si="15"/>
        <v>1</v>
      </c>
    </row>
    <row r="10" spans="1:38" ht="14.25" customHeight="1">
      <c r="A10" s="53">
        <v>7</v>
      </c>
      <c r="B10" s="44" t="s">
        <v>709</v>
      </c>
      <c r="C10" s="44" t="s">
        <v>33</v>
      </c>
      <c r="D10" s="9" t="s">
        <v>1074</v>
      </c>
      <c r="E10" s="7" t="s">
        <v>24</v>
      </c>
      <c r="F10" s="44" t="s">
        <v>718</v>
      </c>
      <c r="G10" s="11">
        <v>12</v>
      </c>
      <c r="H10" s="59">
        <v>23</v>
      </c>
      <c r="I10" s="11">
        <v>11</v>
      </c>
      <c r="J10" s="59">
        <v>18</v>
      </c>
      <c r="K10" s="11">
        <v>4</v>
      </c>
      <c r="L10" s="59">
        <v>7</v>
      </c>
      <c r="M10" s="11">
        <v>5</v>
      </c>
      <c r="N10" s="59">
        <v>9</v>
      </c>
      <c r="O10" s="11">
        <v>0</v>
      </c>
      <c r="P10" s="59">
        <v>36</v>
      </c>
      <c r="Q10" s="67">
        <f t="shared" si="0"/>
        <v>34</v>
      </c>
      <c r="R10" s="66">
        <f t="shared" si="1"/>
        <v>34</v>
      </c>
      <c r="S10" s="31"/>
      <c r="T10" s="66" t="str">
        <f t="shared" si="2"/>
        <v>NE</v>
      </c>
      <c r="U10" s="81"/>
      <c r="V10" s="81"/>
      <c r="W10" s="81">
        <v>200</v>
      </c>
      <c r="X10" s="81"/>
      <c r="Y10" s="63">
        <f t="shared" si="3"/>
        <v>200</v>
      </c>
      <c r="Z10" s="34"/>
      <c r="AA10" s="122">
        <f t="shared" si="4"/>
        <v>34</v>
      </c>
      <c r="AB10" s="122">
        <f t="shared" si="5"/>
        <v>20</v>
      </c>
      <c r="AC10" s="81">
        <f t="shared" si="6"/>
        <v>23</v>
      </c>
      <c r="AD10" s="81">
        <f t="shared" si="7"/>
        <v>18</v>
      </c>
      <c r="AE10" s="81">
        <f t="shared" si="8"/>
        <v>7</v>
      </c>
      <c r="AF10" s="81">
        <f t="shared" si="9"/>
        <v>9</v>
      </c>
      <c r="AG10" s="81">
        <f t="shared" si="10"/>
        <v>36</v>
      </c>
      <c r="AH10" s="81">
        <f t="shared" si="11"/>
        <v>12</v>
      </c>
      <c r="AI10" s="81">
        <f t="shared" si="12"/>
        <v>11</v>
      </c>
      <c r="AJ10" s="81">
        <f t="shared" si="13"/>
        <v>4</v>
      </c>
      <c r="AK10" s="81">
        <f t="shared" si="14"/>
        <v>5</v>
      </c>
      <c r="AL10" s="81">
        <f t="shared" si="15"/>
        <v>100</v>
      </c>
    </row>
    <row r="11" spans="1:38" ht="14.25" customHeight="1">
      <c r="A11" s="53">
        <v>8</v>
      </c>
      <c r="B11" s="44" t="s">
        <v>701</v>
      </c>
      <c r="C11" s="44" t="s">
        <v>702</v>
      </c>
      <c r="D11" s="9" t="s">
        <v>711</v>
      </c>
      <c r="E11" s="46" t="s">
        <v>711</v>
      </c>
      <c r="F11" s="44" t="s">
        <v>712</v>
      </c>
      <c r="G11" s="11">
        <v>1</v>
      </c>
      <c r="H11" s="59">
        <v>2</v>
      </c>
      <c r="I11" s="11">
        <v>1</v>
      </c>
      <c r="J11" s="59">
        <v>2</v>
      </c>
      <c r="K11" s="11">
        <v>0</v>
      </c>
      <c r="L11" s="59">
        <v>36</v>
      </c>
      <c r="M11" s="11">
        <v>0</v>
      </c>
      <c r="N11" s="59">
        <v>36</v>
      </c>
      <c r="O11" s="11">
        <v>0</v>
      </c>
      <c r="P11" s="59">
        <v>36</v>
      </c>
      <c r="Q11" s="67">
        <f t="shared" si="0"/>
        <v>40</v>
      </c>
      <c r="R11" s="66">
        <f t="shared" si="1"/>
        <v>40</v>
      </c>
      <c r="S11" s="31"/>
      <c r="T11" s="66" t="str">
        <f t="shared" si="2"/>
        <v>NE</v>
      </c>
      <c r="U11" s="81"/>
      <c r="V11" s="81"/>
      <c r="W11" s="81">
        <v>200</v>
      </c>
      <c r="X11" s="81"/>
      <c r="Y11" s="63">
        <f t="shared" si="3"/>
        <v>200</v>
      </c>
      <c r="Z11" s="34"/>
      <c r="AA11" s="122">
        <f t="shared" si="4"/>
        <v>40</v>
      </c>
      <c r="AB11" s="122">
        <f t="shared" si="5"/>
        <v>102</v>
      </c>
      <c r="AC11" s="81">
        <f t="shared" si="6"/>
        <v>2</v>
      </c>
      <c r="AD11" s="81">
        <f t="shared" si="7"/>
        <v>2</v>
      </c>
      <c r="AE11" s="81">
        <f t="shared" si="8"/>
        <v>36</v>
      </c>
      <c r="AF11" s="81">
        <f t="shared" si="9"/>
        <v>36</v>
      </c>
      <c r="AG11" s="81">
        <f t="shared" si="10"/>
        <v>36</v>
      </c>
      <c r="AH11" s="81">
        <f t="shared" si="11"/>
        <v>1</v>
      </c>
      <c r="AI11" s="81">
        <f t="shared" si="12"/>
        <v>1</v>
      </c>
      <c r="AJ11" s="81">
        <f t="shared" si="13"/>
        <v>100</v>
      </c>
      <c r="AK11" s="81">
        <f t="shared" si="14"/>
        <v>100</v>
      </c>
      <c r="AL11" s="81">
        <f t="shared" si="15"/>
        <v>100</v>
      </c>
    </row>
    <row r="12" spans="1:38" ht="14.25" customHeight="1">
      <c r="A12" s="53">
        <v>9</v>
      </c>
      <c r="B12" s="44" t="s">
        <v>173</v>
      </c>
      <c r="C12" s="44" t="s">
        <v>33</v>
      </c>
      <c r="D12" s="77" t="s">
        <v>1086</v>
      </c>
      <c r="E12" s="1" t="s">
        <v>24</v>
      </c>
      <c r="F12" s="58" t="s">
        <v>264</v>
      </c>
      <c r="G12" s="11">
        <v>2</v>
      </c>
      <c r="H12" s="59">
        <v>5</v>
      </c>
      <c r="I12" s="11">
        <v>2</v>
      </c>
      <c r="J12" s="59">
        <v>3</v>
      </c>
      <c r="K12" s="11">
        <v>0</v>
      </c>
      <c r="L12" s="59">
        <v>36</v>
      </c>
      <c r="M12" s="11">
        <v>0</v>
      </c>
      <c r="N12" s="59">
        <v>36</v>
      </c>
      <c r="O12" s="11">
        <v>0</v>
      </c>
      <c r="P12" s="59">
        <v>36</v>
      </c>
      <c r="Q12" s="67">
        <f t="shared" si="0"/>
        <v>44</v>
      </c>
      <c r="R12" s="66">
        <f t="shared" si="1"/>
        <v>44</v>
      </c>
      <c r="S12" s="30"/>
      <c r="T12" s="66" t="str">
        <f t="shared" si="2"/>
        <v>NE</v>
      </c>
      <c r="U12" s="116"/>
      <c r="V12" s="116"/>
      <c r="W12" s="81">
        <v>200</v>
      </c>
      <c r="X12" s="116"/>
      <c r="Y12" s="63">
        <f t="shared" si="3"/>
        <v>200</v>
      </c>
      <c r="Z12" s="39"/>
      <c r="AA12" s="122">
        <f t="shared" si="4"/>
        <v>44</v>
      </c>
      <c r="AB12" s="122">
        <f t="shared" si="5"/>
        <v>104</v>
      </c>
      <c r="AC12" s="116">
        <f t="shared" si="6"/>
        <v>5</v>
      </c>
      <c r="AD12" s="116">
        <f t="shared" si="7"/>
        <v>3</v>
      </c>
      <c r="AE12" s="116">
        <f t="shared" si="8"/>
        <v>36</v>
      </c>
      <c r="AF12" s="116">
        <f t="shared" si="9"/>
        <v>36</v>
      </c>
      <c r="AG12" s="116">
        <f t="shared" si="10"/>
        <v>36</v>
      </c>
      <c r="AH12" s="116">
        <f t="shared" si="11"/>
        <v>2</v>
      </c>
      <c r="AI12" s="116">
        <f t="shared" si="12"/>
        <v>2</v>
      </c>
      <c r="AJ12" s="116">
        <f t="shared" si="13"/>
        <v>100</v>
      </c>
      <c r="AK12" s="116">
        <f t="shared" si="14"/>
        <v>100</v>
      </c>
      <c r="AL12" s="116">
        <f t="shared" si="15"/>
        <v>100</v>
      </c>
    </row>
    <row r="13" spans="1:38" ht="14.25" customHeight="1">
      <c r="A13" s="53">
        <v>10</v>
      </c>
      <c r="B13" s="138" t="s">
        <v>1125</v>
      </c>
      <c r="C13" s="138" t="s">
        <v>1127</v>
      </c>
      <c r="D13" s="9" t="s">
        <v>397</v>
      </c>
      <c r="E13" s="46" t="s">
        <v>397</v>
      </c>
      <c r="F13" s="138" t="s">
        <v>712</v>
      </c>
      <c r="G13" s="11">
        <v>4</v>
      </c>
      <c r="H13" s="59">
        <v>6</v>
      </c>
      <c r="I13" s="11">
        <v>3</v>
      </c>
      <c r="J13" s="59">
        <v>5</v>
      </c>
      <c r="K13" s="11">
        <v>0</v>
      </c>
      <c r="L13" s="59">
        <v>36</v>
      </c>
      <c r="M13" s="11">
        <v>0</v>
      </c>
      <c r="N13" s="59">
        <v>36</v>
      </c>
      <c r="O13" s="11">
        <v>0</v>
      </c>
      <c r="P13" s="59">
        <v>36</v>
      </c>
      <c r="Q13" s="67">
        <f t="shared" si="0"/>
        <v>47</v>
      </c>
      <c r="R13" s="66">
        <f t="shared" si="1"/>
        <v>47</v>
      </c>
      <c r="S13" s="31"/>
      <c r="T13" s="66" t="str">
        <f t="shared" si="2"/>
        <v>NE</v>
      </c>
      <c r="U13" s="81"/>
      <c r="V13" s="81"/>
      <c r="W13" s="81">
        <v>200</v>
      </c>
      <c r="X13" s="81"/>
      <c r="Y13" s="63">
        <f t="shared" si="3"/>
        <v>200</v>
      </c>
      <c r="Z13" s="34"/>
      <c r="AA13" s="122">
        <f t="shared" si="4"/>
        <v>47</v>
      </c>
      <c r="AB13" s="122">
        <f t="shared" si="5"/>
        <v>107</v>
      </c>
      <c r="AC13" s="81">
        <f t="shared" si="6"/>
        <v>6</v>
      </c>
      <c r="AD13" s="81">
        <f t="shared" si="7"/>
        <v>5</v>
      </c>
      <c r="AE13" s="81">
        <f t="shared" si="8"/>
        <v>36</v>
      </c>
      <c r="AF13" s="81">
        <f t="shared" si="9"/>
        <v>36</v>
      </c>
      <c r="AG13" s="81">
        <f t="shared" si="10"/>
        <v>36</v>
      </c>
      <c r="AH13" s="81">
        <f t="shared" si="11"/>
        <v>4</v>
      </c>
      <c r="AI13" s="81">
        <f t="shared" si="12"/>
        <v>3</v>
      </c>
      <c r="AJ13" s="81">
        <f t="shared" si="13"/>
        <v>100</v>
      </c>
      <c r="AK13" s="81">
        <f t="shared" si="14"/>
        <v>100</v>
      </c>
      <c r="AL13" s="81">
        <f t="shared" si="15"/>
        <v>100</v>
      </c>
    </row>
    <row r="14" spans="1:38" ht="14.25" customHeight="1">
      <c r="A14" s="53">
        <v>11</v>
      </c>
      <c r="B14" s="44" t="s">
        <v>722</v>
      </c>
      <c r="C14" s="44" t="s">
        <v>11</v>
      </c>
      <c r="D14" s="139" t="s">
        <v>1151</v>
      </c>
      <c r="E14" s="140" t="s">
        <v>1093</v>
      </c>
      <c r="F14" s="44" t="s">
        <v>1132</v>
      </c>
      <c r="G14" s="11">
        <v>13</v>
      </c>
      <c r="H14" s="59">
        <v>25</v>
      </c>
      <c r="I14" s="11">
        <v>12</v>
      </c>
      <c r="J14" s="59">
        <v>19</v>
      </c>
      <c r="K14" s="11">
        <v>0</v>
      </c>
      <c r="L14" s="59">
        <v>36</v>
      </c>
      <c r="M14" s="11">
        <v>0</v>
      </c>
      <c r="N14" s="59">
        <v>36</v>
      </c>
      <c r="O14" s="11">
        <v>7</v>
      </c>
      <c r="P14" s="59">
        <v>12</v>
      </c>
      <c r="Q14" s="67">
        <f t="shared" si="0"/>
        <v>56</v>
      </c>
      <c r="R14" s="66">
        <f t="shared" si="1"/>
        <v>28.666666666666668</v>
      </c>
      <c r="S14" s="31"/>
      <c r="T14" s="66" t="str">
        <f t="shared" si="2"/>
        <v>ANO</v>
      </c>
      <c r="U14" s="81"/>
      <c r="V14" s="81">
        <v>18</v>
      </c>
      <c r="W14" s="81"/>
      <c r="X14" s="81">
        <v>12</v>
      </c>
      <c r="Y14" s="63">
        <f t="shared" si="3"/>
        <v>15</v>
      </c>
      <c r="Z14" s="34"/>
      <c r="AA14" s="122">
        <f t="shared" si="4"/>
        <v>56</v>
      </c>
      <c r="AB14" s="122">
        <f t="shared" si="5"/>
        <v>32</v>
      </c>
      <c r="AC14" s="81">
        <f t="shared" si="6"/>
        <v>25</v>
      </c>
      <c r="AD14" s="81">
        <f t="shared" si="7"/>
        <v>19</v>
      </c>
      <c r="AE14" s="81">
        <f t="shared" si="8"/>
        <v>36</v>
      </c>
      <c r="AF14" s="81">
        <f t="shared" si="9"/>
        <v>36</v>
      </c>
      <c r="AG14" s="81">
        <f t="shared" si="10"/>
        <v>12</v>
      </c>
      <c r="AH14" s="81">
        <f t="shared" si="11"/>
        <v>13</v>
      </c>
      <c r="AI14" s="81">
        <f t="shared" si="12"/>
        <v>12</v>
      </c>
      <c r="AJ14" s="81">
        <f t="shared" si="13"/>
        <v>100</v>
      </c>
      <c r="AK14" s="81">
        <f t="shared" si="14"/>
        <v>100</v>
      </c>
      <c r="AL14" s="81">
        <f t="shared" si="15"/>
        <v>7</v>
      </c>
    </row>
    <row r="15" spans="1:38" ht="14.25" customHeight="1">
      <c r="A15" s="53">
        <v>12</v>
      </c>
      <c r="B15" s="44" t="s">
        <v>705</v>
      </c>
      <c r="C15" s="44" t="s">
        <v>706</v>
      </c>
      <c r="D15" s="74" t="s">
        <v>397</v>
      </c>
      <c r="E15" s="60" t="s">
        <v>397</v>
      </c>
      <c r="F15" s="44" t="s">
        <v>716</v>
      </c>
      <c r="G15" s="11">
        <v>6</v>
      </c>
      <c r="H15" s="59">
        <v>8</v>
      </c>
      <c r="I15" s="11">
        <v>7</v>
      </c>
      <c r="J15" s="59">
        <v>12</v>
      </c>
      <c r="K15" s="11">
        <v>0</v>
      </c>
      <c r="L15" s="59">
        <v>36</v>
      </c>
      <c r="M15" s="11">
        <v>0</v>
      </c>
      <c r="N15" s="59">
        <v>36</v>
      </c>
      <c r="O15" s="11">
        <v>0</v>
      </c>
      <c r="P15" s="59">
        <v>36</v>
      </c>
      <c r="Q15" s="67">
        <f t="shared" si="0"/>
        <v>56</v>
      </c>
      <c r="R15" s="66">
        <f t="shared" si="1"/>
        <v>56</v>
      </c>
      <c r="S15" s="31"/>
      <c r="T15" s="66" t="str">
        <f t="shared" si="2"/>
        <v>NE</v>
      </c>
      <c r="U15" s="81"/>
      <c r="V15" s="81"/>
      <c r="W15" s="81">
        <v>200</v>
      </c>
      <c r="X15" s="81"/>
      <c r="Y15" s="63">
        <f t="shared" si="3"/>
        <v>200</v>
      </c>
      <c r="Z15" s="34"/>
      <c r="AA15" s="122">
        <f t="shared" si="4"/>
        <v>56</v>
      </c>
      <c r="AB15" s="122">
        <f t="shared" si="5"/>
        <v>113</v>
      </c>
      <c r="AC15" s="81">
        <f t="shared" si="6"/>
        <v>8</v>
      </c>
      <c r="AD15" s="81">
        <f t="shared" si="7"/>
        <v>12</v>
      </c>
      <c r="AE15" s="81">
        <f t="shared" si="8"/>
        <v>36</v>
      </c>
      <c r="AF15" s="81">
        <f t="shared" si="9"/>
        <v>36</v>
      </c>
      <c r="AG15" s="81">
        <f t="shared" si="10"/>
        <v>36</v>
      </c>
      <c r="AH15" s="81">
        <f t="shared" si="11"/>
        <v>6</v>
      </c>
      <c r="AI15" s="81">
        <f t="shared" si="12"/>
        <v>7</v>
      </c>
      <c r="AJ15" s="81">
        <f t="shared" si="13"/>
        <v>100</v>
      </c>
      <c r="AK15" s="81">
        <f t="shared" si="14"/>
        <v>100</v>
      </c>
      <c r="AL15" s="81">
        <f t="shared" si="15"/>
        <v>100</v>
      </c>
    </row>
    <row r="16" spans="1:38" ht="14.25" customHeight="1">
      <c r="A16" s="53">
        <v>13</v>
      </c>
      <c r="B16" s="44" t="s">
        <v>707</v>
      </c>
      <c r="C16" s="44" t="s">
        <v>708</v>
      </c>
      <c r="D16" s="9" t="s">
        <v>711</v>
      </c>
      <c r="E16" s="46" t="s">
        <v>711</v>
      </c>
      <c r="F16" s="44" t="s">
        <v>698</v>
      </c>
      <c r="G16" s="11">
        <v>7</v>
      </c>
      <c r="H16" s="59">
        <v>11</v>
      </c>
      <c r="I16" s="11">
        <v>5</v>
      </c>
      <c r="J16" s="59">
        <v>10</v>
      </c>
      <c r="K16" s="11">
        <v>0</v>
      </c>
      <c r="L16" s="59">
        <v>36</v>
      </c>
      <c r="M16" s="11">
        <v>0</v>
      </c>
      <c r="N16" s="59">
        <v>36</v>
      </c>
      <c r="O16" s="11">
        <v>0</v>
      </c>
      <c r="P16" s="59">
        <v>36</v>
      </c>
      <c r="Q16" s="67">
        <f t="shared" si="0"/>
        <v>57</v>
      </c>
      <c r="R16" s="66">
        <f t="shared" si="1"/>
        <v>57</v>
      </c>
      <c r="S16" s="31"/>
      <c r="T16" s="66" t="str">
        <f t="shared" si="2"/>
        <v>NE</v>
      </c>
      <c r="U16" s="81"/>
      <c r="V16" s="81"/>
      <c r="W16" s="81">
        <v>200</v>
      </c>
      <c r="X16" s="81"/>
      <c r="Y16" s="63">
        <f t="shared" si="3"/>
        <v>200</v>
      </c>
      <c r="Z16" s="34"/>
      <c r="AA16" s="122">
        <f t="shared" si="4"/>
        <v>57</v>
      </c>
      <c r="AB16" s="122">
        <f t="shared" si="5"/>
        <v>112</v>
      </c>
      <c r="AC16" s="81">
        <f t="shared" si="6"/>
        <v>11</v>
      </c>
      <c r="AD16" s="81">
        <f t="shared" si="7"/>
        <v>10</v>
      </c>
      <c r="AE16" s="81">
        <f t="shared" si="8"/>
        <v>36</v>
      </c>
      <c r="AF16" s="81">
        <f t="shared" si="9"/>
        <v>36</v>
      </c>
      <c r="AG16" s="81">
        <f t="shared" si="10"/>
        <v>36</v>
      </c>
      <c r="AH16" s="81">
        <f t="shared" si="11"/>
        <v>7</v>
      </c>
      <c r="AI16" s="81">
        <f t="shared" si="12"/>
        <v>5</v>
      </c>
      <c r="AJ16" s="81">
        <f t="shared" si="13"/>
        <v>100</v>
      </c>
      <c r="AK16" s="81">
        <f t="shared" si="14"/>
        <v>100</v>
      </c>
      <c r="AL16" s="81">
        <f t="shared" si="15"/>
        <v>100</v>
      </c>
    </row>
    <row r="17" spans="1:38" ht="14.25" customHeight="1">
      <c r="A17" s="53">
        <v>14</v>
      </c>
      <c r="B17" s="197" t="s">
        <v>398</v>
      </c>
      <c r="C17" s="198" t="s">
        <v>399</v>
      </c>
      <c r="D17" s="74" t="s">
        <v>397</v>
      </c>
      <c r="E17" s="60" t="s">
        <v>397</v>
      </c>
      <c r="F17" s="197" t="s">
        <v>400</v>
      </c>
      <c r="G17" s="11">
        <v>8</v>
      </c>
      <c r="H17" s="59">
        <v>12</v>
      </c>
      <c r="I17" s="11">
        <v>6</v>
      </c>
      <c r="J17" s="59">
        <v>10</v>
      </c>
      <c r="K17" s="11">
        <v>0</v>
      </c>
      <c r="L17" s="59">
        <v>36</v>
      </c>
      <c r="M17" s="11">
        <v>0</v>
      </c>
      <c r="N17" s="59">
        <v>36</v>
      </c>
      <c r="O17" s="11">
        <v>0</v>
      </c>
      <c r="P17" s="59">
        <v>36</v>
      </c>
      <c r="Q17" s="67">
        <f t="shared" si="0"/>
        <v>58</v>
      </c>
      <c r="R17" s="87">
        <f t="shared" si="1"/>
        <v>58</v>
      </c>
      <c r="S17" s="51"/>
      <c r="T17" s="66" t="str">
        <f t="shared" si="2"/>
        <v>NE</v>
      </c>
      <c r="U17" s="81"/>
      <c r="V17" s="81"/>
      <c r="W17" s="81">
        <v>200</v>
      </c>
      <c r="X17" s="81"/>
      <c r="Y17" s="63">
        <f t="shared" si="3"/>
        <v>200</v>
      </c>
      <c r="AA17" s="122">
        <f t="shared" si="4"/>
        <v>58</v>
      </c>
      <c r="AB17" s="122">
        <f t="shared" si="5"/>
        <v>114</v>
      </c>
      <c r="AC17" s="81">
        <f t="shared" si="6"/>
        <v>12</v>
      </c>
      <c r="AD17" s="81">
        <f t="shared" si="7"/>
        <v>10</v>
      </c>
      <c r="AE17" s="81">
        <f t="shared" si="8"/>
        <v>36</v>
      </c>
      <c r="AF17" s="81">
        <f t="shared" si="9"/>
        <v>36</v>
      </c>
      <c r="AG17" s="81">
        <f t="shared" si="10"/>
        <v>36</v>
      </c>
      <c r="AH17" s="81">
        <f t="shared" si="11"/>
        <v>8</v>
      </c>
      <c r="AI17" s="81">
        <f t="shared" si="12"/>
        <v>6</v>
      </c>
      <c r="AJ17" s="81">
        <f t="shared" si="13"/>
        <v>100</v>
      </c>
      <c r="AK17" s="81">
        <f t="shared" si="14"/>
        <v>100</v>
      </c>
      <c r="AL17" s="81">
        <f t="shared" si="15"/>
        <v>100</v>
      </c>
    </row>
    <row r="18" spans="1:38" ht="14.25" customHeight="1">
      <c r="A18" s="53">
        <v>15</v>
      </c>
      <c r="B18" s="44" t="s">
        <v>701</v>
      </c>
      <c r="C18" s="44" t="s">
        <v>1126</v>
      </c>
      <c r="D18" s="9" t="s">
        <v>711</v>
      </c>
      <c r="E18" s="46" t="s">
        <v>711</v>
      </c>
      <c r="F18" s="44" t="s">
        <v>1131</v>
      </c>
      <c r="G18" s="11">
        <v>9</v>
      </c>
      <c r="H18" s="59">
        <v>14</v>
      </c>
      <c r="I18" s="11">
        <v>13</v>
      </c>
      <c r="J18" s="59">
        <v>24</v>
      </c>
      <c r="K18" s="11">
        <v>0</v>
      </c>
      <c r="L18" s="59">
        <v>36</v>
      </c>
      <c r="M18" s="11">
        <v>0</v>
      </c>
      <c r="N18" s="59">
        <v>36</v>
      </c>
      <c r="O18" s="11">
        <v>0</v>
      </c>
      <c r="P18" s="59">
        <v>36</v>
      </c>
      <c r="Q18" s="67">
        <f t="shared" si="0"/>
        <v>74</v>
      </c>
      <c r="R18" s="66">
        <f t="shared" si="1"/>
        <v>74</v>
      </c>
      <c r="S18" s="31"/>
      <c r="T18" s="66" t="str">
        <f t="shared" si="2"/>
        <v>NE</v>
      </c>
      <c r="U18" s="81"/>
      <c r="V18" s="81"/>
      <c r="W18" s="81">
        <v>200</v>
      </c>
      <c r="X18" s="81"/>
      <c r="Y18" s="63">
        <f t="shared" si="3"/>
        <v>200</v>
      </c>
      <c r="Z18" s="34"/>
      <c r="AA18" s="122">
        <f t="shared" si="4"/>
        <v>74</v>
      </c>
      <c r="AB18" s="122">
        <f t="shared" si="5"/>
        <v>122</v>
      </c>
      <c r="AC18" s="81">
        <f t="shared" si="6"/>
        <v>14</v>
      </c>
      <c r="AD18" s="81">
        <f t="shared" si="7"/>
        <v>24</v>
      </c>
      <c r="AE18" s="81">
        <f t="shared" si="8"/>
        <v>36</v>
      </c>
      <c r="AF18" s="81">
        <f t="shared" si="9"/>
        <v>36</v>
      </c>
      <c r="AG18" s="81">
        <f t="shared" si="10"/>
        <v>36</v>
      </c>
      <c r="AH18" s="81">
        <f t="shared" si="11"/>
        <v>9</v>
      </c>
      <c r="AI18" s="81">
        <f t="shared" si="12"/>
        <v>13</v>
      </c>
      <c r="AJ18" s="81">
        <f t="shared" si="13"/>
        <v>100</v>
      </c>
      <c r="AK18" s="81">
        <f t="shared" si="14"/>
        <v>100</v>
      </c>
      <c r="AL18" s="81">
        <f t="shared" si="15"/>
        <v>100</v>
      </c>
    </row>
    <row r="19" spans="1:38" ht="14.25" customHeight="1">
      <c r="A19" s="53">
        <v>16</v>
      </c>
      <c r="B19" s="44" t="s">
        <v>637</v>
      </c>
      <c r="C19" s="44" t="s">
        <v>169</v>
      </c>
      <c r="D19" s="9" t="s">
        <v>836</v>
      </c>
      <c r="E19" s="46" t="s">
        <v>325</v>
      </c>
      <c r="F19" s="44" t="s">
        <v>1285</v>
      </c>
      <c r="G19" s="11">
        <v>0</v>
      </c>
      <c r="H19" s="59">
        <v>36</v>
      </c>
      <c r="I19" s="11">
        <v>0</v>
      </c>
      <c r="J19" s="59">
        <v>36</v>
      </c>
      <c r="K19" s="11">
        <v>0</v>
      </c>
      <c r="L19" s="59">
        <v>36</v>
      </c>
      <c r="M19" s="11">
        <v>0</v>
      </c>
      <c r="N19" s="59">
        <v>36</v>
      </c>
      <c r="O19" s="11">
        <v>5</v>
      </c>
      <c r="P19" s="59">
        <v>9</v>
      </c>
      <c r="Q19" s="67">
        <f t="shared" si="0"/>
        <v>81</v>
      </c>
      <c r="R19" s="66">
        <f t="shared" si="1"/>
        <v>81</v>
      </c>
      <c r="S19" s="31"/>
      <c r="T19" s="66" t="str">
        <f t="shared" si="2"/>
        <v>NE</v>
      </c>
      <c r="U19" s="81"/>
      <c r="V19" s="81"/>
      <c r="W19" s="81">
        <v>200</v>
      </c>
      <c r="X19" s="81"/>
      <c r="Y19" s="63">
        <f t="shared" si="3"/>
        <v>200</v>
      </c>
      <c r="Z19" s="34"/>
      <c r="AA19" s="122">
        <f t="shared" si="4"/>
        <v>81</v>
      </c>
      <c r="AB19" s="122">
        <f t="shared" si="5"/>
        <v>205</v>
      </c>
      <c r="AC19" s="81">
        <f t="shared" si="6"/>
        <v>36</v>
      </c>
      <c r="AD19" s="81">
        <f t="shared" si="7"/>
        <v>36</v>
      </c>
      <c r="AE19" s="81">
        <f t="shared" si="8"/>
        <v>36</v>
      </c>
      <c r="AF19" s="81">
        <f t="shared" si="9"/>
        <v>36</v>
      </c>
      <c r="AG19" s="81">
        <f t="shared" si="10"/>
        <v>9</v>
      </c>
      <c r="AH19" s="81">
        <f t="shared" si="11"/>
        <v>100</v>
      </c>
      <c r="AI19" s="81">
        <f t="shared" si="12"/>
        <v>100</v>
      </c>
      <c r="AJ19" s="81">
        <f t="shared" si="13"/>
        <v>100</v>
      </c>
      <c r="AK19" s="81">
        <f t="shared" si="14"/>
        <v>100</v>
      </c>
      <c r="AL19" s="81">
        <f t="shared" si="15"/>
        <v>5</v>
      </c>
    </row>
    <row r="20" spans="1:38" ht="14.25" customHeight="1">
      <c r="A20" s="53">
        <v>17</v>
      </c>
      <c r="B20" s="44" t="s">
        <v>269</v>
      </c>
      <c r="C20" s="44" t="s">
        <v>172</v>
      </c>
      <c r="D20" s="75" t="s">
        <v>549</v>
      </c>
      <c r="E20" s="7" t="s">
        <v>12</v>
      </c>
      <c r="F20" s="44" t="s">
        <v>717</v>
      </c>
      <c r="G20" s="11">
        <v>14</v>
      </c>
      <c r="H20" s="59">
        <v>28</v>
      </c>
      <c r="I20" s="11">
        <v>13</v>
      </c>
      <c r="J20" s="59">
        <v>24</v>
      </c>
      <c r="K20" s="11">
        <v>0</v>
      </c>
      <c r="L20" s="59">
        <v>36</v>
      </c>
      <c r="M20" s="11">
        <v>0</v>
      </c>
      <c r="N20" s="59">
        <v>36</v>
      </c>
      <c r="O20" s="11">
        <v>0</v>
      </c>
      <c r="P20" s="59">
        <v>36</v>
      </c>
      <c r="Q20" s="67">
        <f t="shared" si="0"/>
        <v>88</v>
      </c>
      <c r="R20" s="66">
        <f t="shared" si="1"/>
        <v>88</v>
      </c>
      <c r="S20" s="31"/>
      <c r="T20" s="66" t="str">
        <f t="shared" si="2"/>
        <v>NE</v>
      </c>
      <c r="U20" s="81"/>
      <c r="V20" s="81"/>
      <c r="W20" s="81">
        <v>200</v>
      </c>
      <c r="X20" s="81"/>
      <c r="Y20" s="63">
        <f t="shared" si="3"/>
        <v>200</v>
      </c>
      <c r="Z20" s="34"/>
      <c r="AA20" s="122">
        <f t="shared" si="4"/>
        <v>88</v>
      </c>
      <c r="AB20" s="122">
        <f t="shared" si="5"/>
        <v>127</v>
      </c>
      <c r="AC20" s="81">
        <f t="shared" si="6"/>
        <v>28</v>
      </c>
      <c r="AD20" s="81">
        <f t="shared" si="7"/>
        <v>24</v>
      </c>
      <c r="AE20" s="81">
        <f t="shared" si="8"/>
        <v>36</v>
      </c>
      <c r="AF20" s="81">
        <f t="shared" si="9"/>
        <v>36</v>
      </c>
      <c r="AG20" s="81">
        <f t="shared" si="10"/>
        <v>36</v>
      </c>
      <c r="AH20" s="81">
        <f t="shared" si="11"/>
        <v>14</v>
      </c>
      <c r="AI20" s="81">
        <f t="shared" si="12"/>
        <v>13</v>
      </c>
      <c r="AJ20" s="81">
        <f t="shared" si="13"/>
        <v>100</v>
      </c>
      <c r="AK20" s="81">
        <f t="shared" si="14"/>
        <v>100</v>
      </c>
      <c r="AL20" s="81">
        <f t="shared" si="15"/>
        <v>100</v>
      </c>
    </row>
    <row r="21" spans="1:38" ht="14.25" customHeight="1">
      <c r="A21" s="53">
        <v>18</v>
      </c>
      <c r="B21" s="44" t="s">
        <v>1129</v>
      </c>
      <c r="C21" s="44" t="s">
        <v>1130</v>
      </c>
      <c r="D21" s="9" t="s">
        <v>397</v>
      </c>
      <c r="E21" s="46" t="s">
        <v>397</v>
      </c>
      <c r="F21" s="44" t="s">
        <v>1133</v>
      </c>
      <c r="G21" s="11">
        <v>15</v>
      </c>
      <c r="H21" s="59">
        <v>28</v>
      </c>
      <c r="I21" s="11">
        <v>15</v>
      </c>
      <c r="J21" s="59">
        <v>30</v>
      </c>
      <c r="K21" s="11">
        <v>0</v>
      </c>
      <c r="L21" s="59">
        <v>36</v>
      </c>
      <c r="M21" s="11">
        <v>0</v>
      </c>
      <c r="N21" s="59">
        <v>36</v>
      </c>
      <c r="O21" s="11">
        <v>0</v>
      </c>
      <c r="P21" s="59">
        <v>36</v>
      </c>
      <c r="Q21" s="67">
        <f t="shared" si="0"/>
        <v>94</v>
      </c>
      <c r="R21" s="66">
        <f t="shared" si="1"/>
        <v>94</v>
      </c>
      <c r="S21" s="31"/>
      <c r="T21" s="66" t="str">
        <f t="shared" si="2"/>
        <v>NE</v>
      </c>
      <c r="U21" s="81"/>
      <c r="V21" s="81"/>
      <c r="W21" s="81">
        <v>200</v>
      </c>
      <c r="X21" s="81"/>
      <c r="Y21" s="63">
        <f t="shared" si="3"/>
        <v>200</v>
      </c>
      <c r="Z21" s="34"/>
      <c r="AA21" s="122">
        <f t="shared" si="4"/>
        <v>94</v>
      </c>
      <c r="AB21" s="122">
        <f t="shared" si="5"/>
        <v>130</v>
      </c>
      <c r="AC21" s="81">
        <f t="shared" si="6"/>
        <v>28</v>
      </c>
      <c r="AD21" s="81">
        <f t="shared" si="7"/>
        <v>30</v>
      </c>
      <c r="AE21" s="81">
        <f t="shared" si="8"/>
        <v>36</v>
      </c>
      <c r="AF21" s="81">
        <f t="shared" si="9"/>
        <v>36</v>
      </c>
      <c r="AG21" s="81">
        <f t="shared" si="10"/>
        <v>36</v>
      </c>
      <c r="AH21" s="81">
        <f t="shared" si="11"/>
        <v>15</v>
      </c>
      <c r="AI21" s="81">
        <f t="shared" si="12"/>
        <v>15</v>
      </c>
      <c r="AJ21" s="81">
        <f t="shared" si="13"/>
        <v>100</v>
      </c>
      <c r="AK21" s="81">
        <f t="shared" si="14"/>
        <v>100</v>
      </c>
      <c r="AL21" s="81">
        <f t="shared" si="15"/>
        <v>100</v>
      </c>
    </row>
    <row r="22" spans="1:38" ht="14.25" customHeight="1" hidden="1">
      <c r="A22" s="53">
        <v>19</v>
      </c>
      <c r="B22" s="44" t="s">
        <v>703</v>
      </c>
      <c r="C22" s="44" t="s">
        <v>704</v>
      </c>
      <c r="D22" s="74" t="s">
        <v>397</v>
      </c>
      <c r="E22" s="60" t="s">
        <v>397</v>
      </c>
      <c r="F22" s="44" t="s">
        <v>713</v>
      </c>
      <c r="G22" s="11">
        <v>0</v>
      </c>
      <c r="H22" s="59">
        <v>36</v>
      </c>
      <c r="I22" s="11">
        <v>0</v>
      </c>
      <c r="J22" s="59">
        <v>36</v>
      </c>
      <c r="K22" s="11">
        <v>0</v>
      </c>
      <c r="L22" s="59">
        <v>36</v>
      </c>
      <c r="M22" s="11">
        <v>0</v>
      </c>
      <c r="N22" s="59">
        <v>36</v>
      </c>
      <c r="O22" s="11">
        <v>0</v>
      </c>
      <c r="P22" s="59">
        <v>36</v>
      </c>
      <c r="Q22" s="67">
        <f t="shared" si="0"/>
        <v>108</v>
      </c>
      <c r="R22" s="66">
        <f t="shared" si="1"/>
        <v>108</v>
      </c>
      <c r="S22" s="31"/>
      <c r="T22" s="66" t="str">
        <f t="shared" si="2"/>
        <v>NE</v>
      </c>
      <c r="U22" s="81"/>
      <c r="V22" s="81"/>
      <c r="W22" s="81">
        <v>200</v>
      </c>
      <c r="X22" s="81"/>
      <c r="Y22" s="63">
        <f t="shared" si="3"/>
        <v>200</v>
      </c>
      <c r="Z22" s="34"/>
      <c r="AA22" s="122">
        <f t="shared" si="4"/>
        <v>108</v>
      </c>
      <c r="AB22" s="122">
        <f t="shared" si="5"/>
        <v>300</v>
      </c>
      <c r="AC22" s="81">
        <f t="shared" si="6"/>
        <v>36</v>
      </c>
      <c r="AD22" s="81">
        <f t="shared" si="7"/>
        <v>36</v>
      </c>
      <c r="AE22" s="81">
        <f t="shared" si="8"/>
        <v>36</v>
      </c>
      <c r="AF22" s="81">
        <f t="shared" si="9"/>
        <v>36</v>
      </c>
      <c r="AG22" s="81">
        <f t="shared" si="10"/>
        <v>36</v>
      </c>
      <c r="AH22" s="81">
        <f t="shared" si="11"/>
        <v>100</v>
      </c>
      <c r="AI22" s="81">
        <f t="shared" si="12"/>
        <v>100</v>
      </c>
      <c r="AJ22" s="81">
        <f t="shared" si="13"/>
        <v>100</v>
      </c>
      <c r="AK22" s="81">
        <f t="shared" si="14"/>
        <v>100</v>
      </c>
      <c r="AL22" s="81">
        <f t="shared" si="15"/>
        <v>100</v>
      </c>
    </row>
    <row r="23" spans="1:38" ht="14.25" customHeight="1" hidden="1">
      <c r="A23" s="53">
        <v>20</v>
      </c>
      <c r="B23" s="44" t="s">
        <v>275</v>
      </c>
      <c r="C23" s="44" t="s">
        <v>247</v>
      </c>
      <c r="D23" s="76" t="s">
        <v>576</v>
      </c>
      <c r="E23" s="45" t="s">
        <v>830</v>
      </c>
      <c r="F23" s="44" t="s">
        <v>714</v>
      </c>
      <c r="G23" s="11">
        <v>0</v>
      </c>
      <c r="H23" s="59">
        <v>36</v>
      </c>
      <c r="I23" s="11">
        <v>0</v>
      </c>
      <c r="J23" s="59">
        <v>36</v>
      </c>
      <c r="K23" s="11">
        <v>0</v>
      </c>
      <c r="L23" s="59">
        <v>36</v>
      </c>
      <c r="M23" s="11">
        <v>0</v>
      </c>
      <c r="N23" s="59">
        <v>36</v>
      </c>
      <c r="O23" s="11">
        <v>0</v>
      </c>
      <c r="P23" s="59">
        <v>36</v>
      </c>
      <c r="Q23" s="67">
        <f t="shared" si="0"/>
        <v>108</v>
      </c>
      <c r="R23" s="66">
        <f t="shared" si="1"/>
        <v>108</v>
      </c>
      <c r="S23" s="31"/>
      <c r="T23" s="66" t="str">
        <f t="shared" si="2"/>
        <v>NE</v>
      </c>
      <c r="U23" s="81"/>
      <c r="V23" s="81"/>
      <c r="W23" s="81">
        <v>200</v>
      </c>
      <c r="X23" s="81"/>
      <c r="Y23" s="63">
        <f t="shared" si="3"/>
        <v>200</v>
      </c>
      <c r="Z23" s="34"/>
      <c r="AA23" s="122">
        <f t="shared" si="4"/>
        <v>108</v>
      </c>
      <c r="AB23" s="122">
        <f t="shared" si="5"/>
        <v>300</v>
      </c>
      <c r="AC23" s="81">
        <f t="shared" si="6"/>
        <v>36</v>
      </c>
      <c r="AD23" s="81">
        <f t="shared" si="7"/>
        <v>36</v>
      </c>
      <c r="AE23" s="81">
        <f t="shared" si="8"/>
        <v>36</v>
      </c>
      <c r="AF23" s="81">
        <f t="shared" si="9"/>
        <v>36</v>
      </c>
      <c r="AG23" s="81">
        <f t="shared" si="10"/>
        <v>36</v>
      </c>
      <c r="AH23" s="81">
        <f t="shared" si="11"/>
        <v>100</v>
      </c>
      <c r="AI23" s="81">
        <f t="shared" si="12"/>
        <v>100</v>
      </c>
      <c r="AJ23" s="81">
        <f t="shared" si="13"/>
        <v>100</v>
      </c>
      <c r="AK23" s="81">
        <f t="shared" si="14"/>
        <v>100</v>
      </c>
      <c r="AL23" s="81">
        <f t="shared" si="15"/>
        <v>100</v>
      </c>
    </row>
    <row r="24" spans="1:38" ht="14.25" customHeight="1" hidden="1">
      <c r="A24" s="53">
        <v>21</v>
      </c>
      <c r="B24" s="72" t="s">
        <v>631</v>
      </c>
      <c r="C24" s="72" t="s">
        <v>632</v>
      </c>
      <c r="D24" s="79" t="s">
        <v>576</v>
      </c>
      <c r="E24" s="72" t="s">
        <v>576</v>
      </c>
      <c r="F24" s="72" t="s">
        <v>633</v>
      </c>
      <c r="G24" s="11">
        <v>0</v>
      </c>
      <c r="H24" s="59">
        <v>36</v>
      </c>
      <c r="I24" s="11">
        <v>0</v>
      </c>
      <c r="J24" s="59">
        <v>36</v>
      </c>
      <c r="K24" s="11">
        <v>0</v>
      </c>
      <c r="L24" s="59">
        <v>36</v>
      </c>
      <c r="M24" s="11">
        <v>0</v>
      </c>
      <c r="N24" s="59">
        <v>36</v>
      </c>
      <c r="O24" s="11">
        <v>0</v>
      </c>
      <c r="P24" s="59">
        <v>36</v>
      </c>
      <c r="Q24" s="67">
        <f t="shared" si="0"/>
        <v>108</v>
      </c>
      <c r="R24" s="66">
        <f t="shared" si="1"/>
        <v>108</v>
      </c>
      <c r="T24" s="66" t="str">
        <f t="shared" si="2"/>
        <v>NE</v>
      </c>
      <c r="U24" s="81"/>
      <c r="V24" s="81"/>
      <c r="W24" s="81">
        <v>200</v>
      </c>
      <c r="X24" s="81"/>
      <c r="Y24" s="63">
        <f t="shared" si="3"/>
        <v>200</v>
      </c>
      <c r="AA24" s="122">
        <f t="shared" si="4"/>
        <v>108</v>
      </c>
      <c r="AB24" s="122">
        <f t="shared" si="5"/>
        <v>300</v>
      </c>
      <c r="AC24" s="81">
        <f t="shared" si="6"/>
        <v>36</v>
      </c>
      <c r="AD24" s="81">
        <f t="shared" si="7"/>
        <v>36</v>
      </c>
      <c r="AE24" s="81">
        <f t="shared" si="8"/>
        <v>36</v>
      </c>
      <c r="AF24" s="81">
        <f t="shared" si="9"/>
        <v>36</v>
      </c>
      <c r="AG24" s="81">
        <f t="shared" si="10"/>
        <v>36</v>
      </c>
      <c r="AH24" s="81">
        <f t="shared" si="11"/>
        <v>100</v>
      </c>
      <c r="AI24" s="81">
        <f t="shared" si="12"/>
        <v>100</v>
      </c>
      <c r="AJ24" s="81">
        <f t="shared" si="13"/>
        <v>100</v>
      </c>
      <c r="AK24" s="81">
        <f t="shared" si="14"/>
        <v>100</v>
      </c>
      <c r="AL24" s="81">
        <f t="shared" si="15"/>
        <v>100</v>
      </c>
    </row>
    <row r="25" spans="1:38" ht="14.25" customHeight="1" hidden="1">
      <c r="A25" s="53">
        <v>22</v>
      </c>
      <c r="B25" s="58" t="s">
        <v>929</v>
      </c>
      <c r="C25" s="58" t="s">
        <v>1195</v>
      </c>
      <c r="D25" s="9" t="s">
        <v>576</v>
      </c>
      <c r="E25" s="4" t="s">
        <v>921</v>
      </c>
      <c r="F25" s="58" t="s">
        <v>1196</v>
      </c>
      <c r="G25" s="11">
        <v>0</v>
      </c>
      <c r="H25" s="59">
        <v>36</v>
      </c>
      <c r="I25" s="11">
        <v>0</v>
      </c>
      <c r="J25" s="59">
        <v>36</v>
      </c>
      <c r="K25" s="11">
        <v>0</v>
      </c>
      <c r="L25" s="59">
        <v>36</v>
      </c>
      <c r="M25" s="11">
        <v>0</v>
      </c>
      <c r="N25" s="59">
        <v>36</v>
      </c>
      <c r="O25" s="11">
        <v>0</v>
      </c>
      <c r="P25" s="59">
        <v>36</v>
      </c>
      <c r="Q25" s="67">
        <f t="shared" si="0"/>
        <v>108</v>
      </c>
      <c r="R25" s="66">
        <f t="shared" si="1"/>
        <v>108</v>
      </c>
      <c r="T25" s="66" t="str">
        <f t="shared" si="2"/>
        <v>NE</v>
      </c>
      <c r="U25" s="81"/>
      <c r="V25" s="81"/>
      <c r="W25" s="81">
        <v>200</v>
      </c>
      <c r="X25" s="81"/>
      <c r="Y25" s="63">
        <f t="shared" si="3"/>
        <v>200</v>
      </c>
      <c r="AA25" s="122">
        <f t="shared" si="4"/>
        <v>108</v>
      </c>
      <c r="AB25" s="122">
        <f t="shared" si="5"/>
        <v>300</v>
      </c>
      <c r="AC25" s="81">
        <f t="shared" si="6"/>
        <v>36</v>
      </c>
      <c r="AD25" s="81">
        <f t="shared" si="7"/>
        <v>36</v>
      </c>
      <c r="AE25" s="81">
        <f t="shared" si="8"/>
        <v>36</v>
      </c>
      <c r="AF25" s="81">
        <f t="shared" si="9"/>
        <v>36</v>
      </c>
      <c r="AG25" s="81">
        <f t="shared" si="10"/>
        <v>36</v>
      </c>
      <c r="AH25" s="81">
        <f t="shared" si="11"/>
        <v>100</v>
      </c>
      <c r="AI25" s="81">
        <f t="shared" si="12"/>
        <v>100</v>
      </c>
      <c r="AJ25" s="81">
        <f t="shared" si="13"/>
        <v>100</v>
      </c>
      <c r="AK25" s="81">
        <f t="shared" si="14"/>
        <v>100</v>
      </c>
      <c r="AL25" s="81">
        <f t="shared" si="15"/>
        <v>100</v>
      </c>
    </row>
    <row r="26" spans="1:38" ht="14.25" customHeight="1" hidden="1">
      <c r="A26" s="53">
        <v>23</v>
      </c>
      <c r="B26" s="72" t="s">
        <v>266</v>
      </c>
      <c r="C26" s="72" t="s">
        <v>267</v>
      </c>
      <c r="D26" s="79" t="s">
        <v>1160</v>
      </c>
      <c r="E26" s="7" t="s">
        <v>24</v>
      </c>
      <c r="F26" s="44" t="s">
        <v>448</v>
      </c>
      <c r="G26" s="11">
        <v>0</v>
      </c>
      <c r="H26" s="59">
        <v>36</v>
      </c>
      <c r="I26" s="11">
        <v>0</v>
      </c>
      <c r="J26" s="59">
        <v>36</v>
      </c>
      <c r="K26" s="11">
        <v>0</v>
      </c>
      <c r="L26" s="59">
        <v>36</v>
      </c>
      <c r="M26" s="11">
        <v>0</v>
      </c>
      <c r="N26" s="59">
        <v>36</v>
      </c>
      <c r="O26" s="11">
        <v>0</v>
      </c>
      <c r="P26" s="59">
        <v>36</v>
      </c>
      <c r="Q26" s="67">
        <f t="shared" si="0"/>
        <v>108</v>
      </c>
      <c r="R26" s="66">
        <f t="shared" si="1"/>
        <v>108</v>
      </c>
      <c r="T26" s="66" t="str">
        <f t="shared" si="2"/>
        <v>NE</v>
      </c>
      <c r="U26" s="64"/>
      <c r="V26" s="64"/>
      <c r="W26" s="81">
        <v>200</v>
      </c>
      <c r="X26" s="65"/>
      <c r="Y26" s="63">
        <f t="shared" si="3"/>
        <v>200</v>
      </c>
      <c r="AA26" s="122">
        <f t="shared" si="4"/>
        <v>108</v>
      </c>
      <c r="AB26" s="122">
        <f t="shared" si="5"/>
        <v>300</v>
      </c>
      <c r="AC26" s="81">
        <f t="shared" si="6"/>
        <v>36</v>
      </c>
      <c r="AD26" s="81">
        <f t="shared" si="7"/>
        <v>36</v>
      </c>
      <c r="AE26" s="81">
        <f t="shared" si="8"/>
        <v>36</v>
      </c>
      <c r="AF26" s="81">
        <f t="shared" si="9"/>
        <v>36</v>
      </c>
      <c r="AG26" s="81">
        <f t="shared" si="10"/>
        <v>36</v>
      </c>
      <c r="AH26" s="81">
        <f t="shared" si="11"/>
        <v>100</v>
      </c>
      <c r="AI26" s="81">
        <f t="shared" si="12"/>
        <v>100</v>
      </c>
      <c r="AJ26" s="81">
        <f t="shared" si="13"/>
        <v>100</v>
      </c>
      <c r="AK26" s="81">
        <f t="shared" si="14"/>
        <v>100</v>
      </c>
      <c r="AL26" s="81">
        <f t="shared" si="15"/>
        <v>100</v>
      </c>
    </row>
    <row r="27" spans="1:38" ht="14.25" customHeight="1" hidden="1">
      <c r="A27" s="53">
        <v>24</v>
      </c>
      <c r="B27" s="3" t="s">
        <v>839</v>
      </c>
      <c r="C27" s="3" t="s">
        <v>354</v>
      </c>
      <c r="D27" s="9" t="s">
        <v>576</v>
      </c>
      <c r="E27" s="4" t="s">
        <v>576</v>
      </c>
      <c r="F27" s="58" t="s">
        <v>1200</v>
      </c>
      <c r="G27" s="11">
        <v>0</v>
      </c>
      <c r="H27" s="59">
        <v>36</v>
      </c>
      <c r="I27" s="11">
        <v>0</v>
      </c>
      <c r="J27" s="59">
        <v>36</v>
      </c>
      <c r="K27" s="11">
        <v>0</v>
      </c>
      <c r="L27" s="59">
        <v>36</v>
      </c>
      <c r="M27" s="11">
        <v>0</v>
      </c>
      <c r="N27" s="59">
        <v>36</v>
      </c>
      <c r="O27" s="11">
        <v>0</v>
      </c>
      <c r="P27" s="59">
        <v>36</v>
      </c>
      <c r="Q27" s="67">
        <f t="shared" si="0"/>
        <v>108</v>
      </c>
      <c r="R27" s="66">
        <f t="shared" si="1"/>
        <v>108</v>
      </c>
      <c r="S27" s="31"/>
      <c r="T27" s="66" t="str">
        <f t="shared" si="2"/>
        <v>NE</v>
      </c>
      <c r="U27" s="81"/>
      <c r="V27" s="81"/>
      <c r="W27" s="81">
        <v>200</v>
      </c>
      <c r="X27" s="81"/>
      <c r="Y27" s="63">
        <f t="shared" si="3"/>
        <v>200</v>
      </c>
      <c r="Z27" s="34"/>
      <c r="AA27" s="122">
        <f t="shared" si="4"/>
        <v>108</v>
      </c>
      <c r="AB27" s="122">
        <f t="shared" si="5"/>
        <v>300</v>
      </c>
      <c r="AC27" s="81">
        <f t="shared" si="6"/>
        <v>36</v>
      </c>
      <c r="AD27" s="81">
        <f t="shared" si="7"/>
        <v>36</v>
      </c>
      <c r="AE27" s="81">
        <f t="shared" si="8"/>
        <v>36</v>
      </c>
      <c r="AF27" s="81">
        <f t="shared" si="9"/>
        <v>36</v>
      </c>
      <c r="AG27" s="81">
        <f t="shared" si="10"/>
        <v>36</v>
      </c>
      <c r="AH27" s="81">
        <f t="shared" si="11"/>
        <v>100</v>
      </c>
      <c r="AI27" s="81">
        <f t="shared" si="12"/>
        <v>100</v>
      </c>
      <c r="AJ27" s="81">
        <f t="shared" si="13"/>
        <v>100</v>
      </c>
      <c r="AK27" s="81">
        <f t="shared" si="14"/>
        <v>100</v>
      </c>
      <c r="AL27" s="81">
        <f t="shared" si="15"/>
        <v>100</v>
      </c>
    </row>
    <row r="28" spans="1:38" ht="14.25" customHeight="1" hidden="1">
      <c r="A28" s="53">
        <v>25</v>
      </c>
      <c r="B28" s="60" t="s">
        <v>395</v>
      </c>
      <c r="C28" s="60" t="s">
        <v>396</v>
      </c>
      <c r="D28" s="74" t="s">
        <v>397</v>
      </c>
      <c r="E28" s="60" t="s">
        <v>397</v>
      </c>
      <c r="F28" s="61" t="s">
        <v>715</v>
      </c>
      <c r="G28" s="11">
        <v>0</v>
      </c>
      <c r="H28" s="59">
        <v>36</v>
      </c>
      <c r="I28" s="11">
        <v>0</v>
      </c>
      <c r="J28" s="59">
        <v>36</v>
      </c>
      <c r="K28" s="11">
        <v>0</v>
      </c>
      <c r="L28" s="59">
        <v>36</v>
      </c>
      <c r="M28" s="11">
        <v>0</v>
      </c>
      <c r="N28" s="59">
        <v>36</v>
      </c>
      <c r="O28" s="11">
        <v>0</v>
      </c>
      <c r="P28" s="59">
        <v>36</v>
      </c>
      <c r="Q28" s="67">
        <f t="shared" si="0"/>
        <v>108</v>
      </c>
      <c r="R28" s="66">
        <f t="shared" si="1"/>
        <v>108</v>
      </c>
      <c r="S28" s="51"/>
      <c r="T28" s="66" t="str">
        <f t="shared" si="2"/>
        <v>NE</v>
      </c>
      <c r="U28" s="81"/>
      <c r="V28" s="81"/>
      <c r="W28" s="81">
        <v>200</v>
      </c>
      <c r="X28" s="81"/>
      <c r="Y28" s="63">
        <f t="shared" si="3"/>
        <v>200</v>
      </c>
      <c r="AA28" s="122">
        <f t="shared" si="4"/>
        <v>108</v>
      </c>
      <c r="AB28" s="122">
        <f t="shared" si="5"/>
        <v>300</v>
      </c>
      <c r="AC28" s="81">
        <f t="shared" si="6"/>
        <v>36</v>
      </c>
      <c r="AD28" s="81">
        <f t="shared" si="7"/>
        <v>36</v>
      </c>
      <c r="AE28" s="81">
        <f t="shared" si="8"/>
        <v>36</v>
      </c>
      <c r="AF28" s="81">
        <f t="shared" si="9"/>
        <v>36</v>
      </c>
      <c r="AG28" s="81">
        <f t="shared" si="10"/>
        <v>36</v>
      </c>
      <c r="AH28" s="81">
        <f t="shared" si="11"/>
        <v>100</v>
      </c>
      <c r="AI28" s="81">
        <f t="shared" si="12"/>
        <v>100</v>
      </c>
      <c r="AJ28" s="81">
        <f t="shared" si="13"/>
        <v>100</v>
      </c>
      <c r="AK28" s="81">
        <f t="shared" si="14"/>
        <v>100</v>
      </c>
      <c r="AL28" s="81">
        <f t="shared" si="15"/>
        <v>100</v>
      </c>
    </row>
    <row r="29" spans="1:38" ht="14.25" customHeight="1" hidden="1">
      <c r="A29" s="53">
        <v>26</v>
      </c>
      <c r="B29" s="119" t="s">
        <v>867</v>
      </c>
      <c r="C29" s="119" t="s">
        <v>896</v>
      </c>
      <c r="D29" s="9" t="s">
        <v>576</v>
      </c>
      <c r="E29" s="94" t="s">
        <v>248</v>
      </c>
      <c r="F29" s="58" t="s">
        <v>1198</v>
      </c>
      <c r="G29" s="11">
        <v>0</v>
      </c>
      <c r="H29" s="59">
        <v>36</v>
      </c>
      <c r="I29" s="11">
        <v>0</v>
      </c>
      <c r="J29" s="59">
        <v>36</v>
      </c>
      <c r="K29" s="11">
        <v>0</v>
      </c>
      <c r="L29" s="59">
        <v>36</v>
      </c>
      <c r="M29" s="11">
        <v>0</v>
      </c>
      <c r="N29" s="59">
        <v>36</v>
      </c>
      <c r="O29" s="11">
        <v>0</v>
      </c>
      <c r="P29" s="59">
        <v>36</v>
      </c>
      <c r="Q29" s="67">
        <f t="shared" si="0"/>
        <v>108</v>
      </c>
      <c r="R29" s="66">
        <f t="shared" si="1"/>
        <v>108</v>
      </c>
      <c r="T29" s="66" t="str">
        <f t="shared" si="2"/>
        <v>NE</v>
      </c>
      <c r="U29" s="81"/>
      <c r="V29" s="81"/>
      <c r="W29" s="81">
        <v>200</v>
      </c>
      <c r="X29" s="81"/>
      <c r="Y29" s="63">
        <f t="shared" si="3"/>
        <v>200</v>
      </c>
      <c r="AA29" s="122">
        <f t="shared" si="4"/>
        <v>108</v>
      </c>
      <c r="AB29" s="122">
        <f t="shared" si="5"/>
        <v>300</v>
      </c>
      <c r="AC29" s="81">
        <f t="shared" si="6"/>
        <v>36</v>
      </c>
      <c r="AD29" s="81">
        <f t="shared" si="7"/>
        <v>36</v>
      </c>
      <c r="AE29" s="81">
        <f t="shared" si="8"/>
        <v>36</v>
      </c>
      <c r="AF29" s="81">
        <f t="shared" si="9"/>
        <v>36</v>
      </c>
      <c r="AG29" s="81">
        <f t="shared" si="10"/>
        <v>36</v>
      </c>
      <c r="AH29" s="81">
        <f t="shared" si="11"/>
        <v>100</v>
      </c>
      <c r="AI29" s="81">
        <f t="shared" si="12"/>
        <v>100</v>
      </c>
      <c r="AJ29" s="81">
        <f t="shared" si="13"/>
        <v>100</v>
      </c>
      <c r="AK29" s="81">
        <f t="shared" si="14"/>
        <v>100</v>
      </c>
      <c r="AL29" s="81">
        <f t="shared" si="15"/>
        <v>100</v>
      </c>
    </row>
    <row r="30" spans="1:38" ht="14.25" customHeight="1" hidden="1">
      <c r="A30" s="53">
        <v>27</v>
      </c>
      <c r="B30" s="72" t="s">
        <v>363</v>
      </c>
      <c r="C30" s="72" t="s">
        <v>169</v>
      </c>
      <c r="D30" s="38" t="s">
        <v>836</v>
      </c>
      <c r="E30" s="72" t="s">
        <v>327</v>
      </c>
      <c r="F30" s="72" t="s">
        <v>364</v>
      </c>
      <c r="G30" s="11">
        <v>0</v>
      </c>
      <c r="H30" s="59">
        <v>36</v>
      </c>
      <c r="I30" s="11">
        <v>0</v>
      </c>
      <c r="J30" s="59">
        <v>36</v>
      </c>
      <c r="K30" s="11">
        <v>0</v>
      </c>
      <c r="L30" s="59">
        <v>36</v>
      </c>
      <c r="M30" s="11">
        <v>0</v>
      </c>
      <c r="N30" s="59">
        <v>36</v>
      </c>
      <c r="O30" s="11">
        <v>0</v>
      </c>
      <c r="P30" s="59">
        <v>36</v>
      </c>
      <c r="Q30" s="67">
        <f t="shared" si="0"/>
        <v>108</v>
      </c>
      <c r="R30" s="66">
        <f t="shared" si="1"/>
        <v>108</v>
      </c>
      <c r="S30" s="51"/>
      <c r="T30" s="66" t="str">
        <f t="shared" si="2"/>
        <v>NE</v>
      </c>
      <c r="U30" s="64"/>
      <c r="V30" s="64"/>
      <c r="W30" s="81">
        <v>200</v>
      </c>
      <c r="X30" s="65"/>
      <c r="Y30" s="63">
        <f t="shared" si="3"/>
        <v>200</v>
      </c>
      <c r="AA30" s="122">
        <f t="shared" si="4"/>
        <v>108</v>
      </c>
      <c r="AB30" s="122">
        <f t="shared" si="5"/>
        <v>300</v>
      </c>
      <c r="AC30" s="81">
        <f t="shared" si="6"/>
        <v>36</v>
      </c>
      <c r="AD30" s="81">
        <f t="shared" si="7"/>
        <v>36</v>
      </c>
      <c r="AE30" s="81">
        <f t="shared" si="8"/>
        <v>36</v>
      </c>
      <c r="AF30" s="81">
        <f t="shared" si="9"/>
        <v>36</v>
      </c>
      <c r="AG30" s="81">
        <f t="shared" si="10"/>
        <v>36</v>
      </c>
      <c r="AH30" s="81">
        <f t="shared" si="11"/>
        <v>100</v>
      </c>
      <c r="AI30" s="81">
        <f t="shared" si="12"/>
        <v>100</v>
      </c>
      <c r="AJ30" s="81">
        <f t="shared" si="13"/>
        <v>100</v>
      </c>
      <c r="AK30" s="81">
        <f t="shared" si="14"/>
        <v>100</v>
      </c>
      <c r="AL30" s="81">
        <f t="shared" si="15"/>
        <v>100</v>
      </c>
    </row>
    <row r="31" spans="1:38" ht="14.25" customHeight="1" hidden="1">
      <c r="A31" s="53">
        <v>28</v>
      </c>
      <c r="B31" s="72" t="s">
        <v>168</v>
      </c>
      <c r="C31" s="72" t="s">
        <v>169</v>
      </c>
      <c r="D31" s="38" t="s">
        <v>836</v>
      </c>
      <c r="E31" s="1" t="s">
        <v>325</v>
      </c>
      <c r="F31" s="72" t="s">
        <v>264</v>
      </c>
      <c r="G31" s="11">
        <v>0</v>
      </c>
      <c r="H31" s="59">
        <v>36</v>
      </c>
      <c r="I31" s="11">
        <v>0</v>
      </c>
      <c r="J31" s="59">
        <v>36</v>
      </c>
      <c r="K31" s="11">
        <v>0</v>
      </c>
      <c r="L31" s="59">
        <v>36</v>
      </c>
      <c r="M31" s="11">
        <v>0</v>
      </c>
      <c r="N31" s="59">
        <v>36</v>
      </c>
      <c r="O31" s="11">
        <v>0</v>
      </c>
      <c r="P31" s="59">
        <v>36</v>
      </c>
      <c r="Q31" s="67">
        <f t="shared" si="0"/>
        <v>108</v>
      </c>
      <c r="R31" s="66">
        <f t="shared" si="1"/>
        <v>108</v>
      </c>
      <c r="S31" s="51"/>
      <c r="T31" s="66" t="str">
        <f t="shared" si="2"/>
        <v>NE</v>
      </c>
      <c r="U31" s="81"/>
      <c r="V31" s="81"/>
      <c r="W31" s="81">
        <v>200</v>
      </c>
      <c r="X31" s="81"/>
      <c r="Y31" s="63">
        <f t="shared" si="3"/>
        <v>200</v>
      </c>
      <c r="AA31" s="122">
        <f t="shared" si="4"/>
        <v>108</v>
      </c>
      <c r="AB31" s="122">
        <f t="shared" si="5"/>
        <v>300</v>
      </c>
      <c r="AC31" s="81">
        <f t="shared" si="6"/>
        <v>36</v>
      </c>
      <c r="AD31" s="81">
        <f t="shared" si="7"/>
        <v>36</v>
      </c>
      <c r="AE31" s="81">
        <f t="shared" si="8"/>
        <v>36</v>
      </c>
      <c r="AF31" s="81">
        <f t="shared" si="9"/>
        <v>36</v>
      </c>
      <c r="AG31" s="81">
        <f t="shared" si="10"/>
        <v>36</v>
      </c>
      <c r="AH31" s="81">
        <f t="shared" si="11"/>
        <v>100</v>
      </c>
      <c r="AI31" s="81">
        <f t="shared" si="12"/>
        <v>100</v>
      </c>
      <c r="AJ31" s="81">
        <f t="shared" si="13"/>
        <v>100</v>
      </c>
      <c r="AK31" s="81">
        <f t="shared" si="14"/>
        <v>100</v>
      </c>
      <c r="AL31" s="81">
        <f t="shared" si="15"/>
        <v>100</v>
      </c>
    </row>
    <row r="32" spans="1:38" ht="14.25" customHeight="1" hidden="1">
      <c r="A32" s="53">
        <v>29</v>
      </c>
      <c r="B32" s="44" t="s">
        <v>722</v>
      </c>
      <c r="C32" s="44" t="s">
        <v>11</v>
      </c>
      <c r="D32" s="139" t="s">
        <v>1151</v>
      </c>
      <c r="E32" s="140" t="s">
        <v>1093</v>
      </c>
      <c r="F32" s="44" t="s">
        <v>724</v>
      </c>
      <c r="G32" s="11">
        <v>0</v>
      </c>
      <c r="H32" s="59">
        <v>36</v>
      </c>
      <c r="I32" s="11">
        <v>0</v>
      </c>
      <c r="J32" s="59">
        <v>36</v>
      </c>
      <c r="K32" s="11">
        <v>0</v>
      </c>
      <c r="L32" s="59">
        <v>36</v>
      </c>
      <c r="M32" s="11">
        <v>0</v>
      </c>
      <c r="N32" s="59">
        <v>36</v>
      </c>
      <c r="O32" s="11">
        <v>0</v>
      </c>
      <c r="P32" s="59">
        <v>36</v>
      </c>
      <c r="Q32" s="67">
        <f t="shared" si="0"/>
        <v>108</v>
      </c>
      <c r="R32" s="66">
        <f t="shared" si="1"/>
        <v>108</v>
      </c>
      <c r="S32" s="31"/>
      <c r="T32" s="66" t="str">
        <f t="shared" si="2"/>
        <v>NE</v>
      </c>
      <c r="U32" s="81"/>
      <c r="V32" s="81"/>
      <c r="W32" s="81">
        <v>200</v>
      </c>
      <c r="X32" s="81"/>
      <c r="Y32" s="63">
        <f t="shared" si="3"/>
        <v>200</v>
      </c>
      <c r="Z32" s="34"/>
      <c r="AA32" s="122">
        <f t="shared" si="4"/>
        <v>108</v>
      </c>
      <c r="AB32" s="122">
        <f t="shared" si="5"/>
        <v>300</v>
      </c>
      <c r="AC32" s="81">
        <f t="shared" si="6"/>
        <v>36</v>
      </c>
      <c r="AD32" s="81">
        <f t="shared" si="7"/>
        <v>36</v>
      </c>
      <c r="AE32" s="81">
        <f t="shared" si="8"/>
        <v>36</v>
      </c>
      <c r="AF32" s="81">
        <f t="shared" si="9"/>
        <v>36</v>
      </c>
      <c r="AG32" s="81">
        <f t="shared" si="10"/>
        <v>36</v>
      </c>
      <c r="AH32" s="81">
        <f t="shared" si="11"/>
        <v>100</v>
      </c>
      <c r="AI32" s="81">
        <f t="shared" si="12"/>
        <v>100</v>
      </c>
      <c r="AJ32" s="81">
        <f t="shared" si="13"/>
        <v>100</v>
      </c>
      <c r="AK32" s="81">
        <f t="shared" si="14"/>
        <v>100</v>
      </c>
      <c r="AL32" s="81">
        <f t="shared" si="15"/>
        <v>100</v>
      </c>
    </row>
    <row r="33" spans="1:38" ht="14.25" customHeight="1" hidden="1">
      <c r="A33" s="53">
        <v>30</v>
      </c>
      <c r="B33" s="125" t="s">
        <v>251</v>
      </c>
      <c r="C33" s="125" t="s">
        <v>261</v>
      </c>
      <c r="D33" s="78" t="s">
        <v>576</v>
      </c>
      <c r="E33" s="21" t="s">
        <v>248</v>
      </c>
      <c r="F33" s="125" t="s">
        <v>262</v>
      </c>
      <c r="G33" s="11">
        <v>0</v>
      </c>
      <c r="H33" s="59">
        <v>36</v>
      </c>
      <c r="I33" s="11">
        <v>0</v>
      </c>
      <c r="J33" s="59">
        <v>36</v>
      </c>
      <c r="K33" s="11">
        <v>0</v>
      </c>
      <c r="L33" s="59">
        <v>36</v>
      </c>
      <c r="M33" s="11">
        <v>0</v>
      </c>
      <c r="N33" s="59">
        <v>36</v>
      </c>
      <c r="O33" s="11">
        <v>0</v>
      </c>
      <c r="P33" s="59">
        <v>36</v>
      </c>
      <c r="Q33" s="67">
        <f t="shared" si="0"/>
        <v>108</v>
      </c>
      <c r="R33" s="66">
        <f t="shared" si="1"/>
        <v>108</v>
      </c>
      <c r="S33" s="51"/>
      <c r="T33" s="66" t="str">
        <f t="shared" si="2"/>
        <v>NE</v>
      </c>
      <c r="U33" s="81"/>
      <c r="V33" s="81"/>
      <c r="W33" s="81">
        <v>200</v>
      </c>
      <c r="X33" s="81"/>
      <c r="Y33" s="63">
        <f t="shared" si="3"/>
        <v>200</v>
      </c>
      <c r="AA33" s="122">
        <f t="shared" si="4"/>
        <v>108</v>
      </c>
      <c r="AB33" s="122">
        <f t="shared" si="5"/>
        <v>300</v>
      </c>
      <c r="AC33" s="81">
        <f t="shared" si="6"/>
        <v>36</v>
      </c>
      <c r="AD33" s="81">
        <f t="shared" si="7"/>
        <v>36</v>
      </c>
      <c r="AE33" s="81">
        <f t="shared" si="8"/>
        <v>36</v>
      </c>
      <c r="AF33" s="81">
        <f t="shared" si="9"/>
        <v>36</v>
      </c>
      <c r="AG33" s="81">
        <f t="shared" si="10"/>
        <v>36</v>
      </c>
      <c r="AH33" s="81">
        <f t="shared" si="11"/>
        <v>100</v>
      </c>
      <c r="AI33" s="81">
        <f t="shared" si="12"/>
        <v>100</v>
      </c>
      <c r="AJ33" s="81">
        <f t="shared" si="13"/>
        <v>100</v>
      </c>
      <c r="AK33" s="81">
        <f t="shared" si="14"/>
        <v>100</v>
      </c>
      <c r="AL33" s="81">
        <f t="shared" si="15"/>
        <v>100</v>
      </c>
    </row>
    <row r="34" spans="1:38" ht="14.25" customHeight="1" hidden="1">
      <c r="A34" s="53">
        <v>31</v>
      </c>
      <c r="B34" s="60" t="s">
        <v>251</v>
      </c>
      <c r="C34" s="60" t="s">
        <v>404</v>
      </c>
      <c r="D34" s="74" t="s">
        <v>576</v>
      </c>
      <c r="E34" s="21" t="s">
        <v>248</v>
      </c>
      <c r="F34" s="60" t="s">
        <v>254</v>
      </c>
      <c r="G34" s="11">
        <v>0</v>
      </c>
      <c r="H34" s="59">
        <v>36</v>
      </c>
      <c r="I34" s="11">
        <v>0</v>
      </c>
      <c r="J34" s="59">
        <v>36</v>
      </c>
      <c r="K34" s="11">
        <v>0</v>
      </c>
      <c r="L34" s="59">
        <v>36</v>
      </c>
      <c r="M34" s="11">
        <v>0</v>
      </c>
      <c r="N34" s="59">
        <v>36</v>
      </c>
      <c r="O34" s="11">
        <v>0</v>
      </c>
      <c r="P34" s="59">
        <v>36</v>
      </c>
      <c r="Q34" s="67">
        <f t="shared" si="0"/>
        <v>108</v>
      </c>
      <c r="R34" s="66">
        <f t="shared" si="1"/>
        <v>108</v>
      </c>
      <c r="S34" s="51"/>
      <c r="T34" s="66" t="str">
        <f t="shared" si="2"/>
        <v>NE</v>
      </c>
      <c r="U34" s="81"/>
      <c r="V34" s="81"/>
      <c r="W34" s="81">
        <v>200</v>
      </c>
      <c r="X34" s="81"/>
      <c r="Y34" s="63">
        <f t="shared" si="3"/>
        <v>200</v>
      </c>
      <c r="AA34" s="122">
        <f t="shared" si="4"/>
        <v>108</v>
      </c>
      <c r="AB34" s="122">
        <f t="shared" si="5"/>
        <v>300</v>
      </c>
      <c r="AC34" s="81">
        <f t="shared" si="6"/>
        <v>36</v>
      </c>
      <c r="AD34" s="81">
        <f t="shared" si="7"/>
        <v>36</v>
      </c>
      <c r="AE34" s="81">
        <f t="shared" si="8"/>
        <v>36</v>
      </c>
      <c r="AF34" s="81">
        <f t="shared" si="9"/>
        <v>36</v>
      </c>
      <c r="AG34" s="81">
        <f t="shared" si="10"/>
        <v>36</v>
      </c>
      <c r="AH34" s="81">
        <f t="shared" si="11"/>
        <v>100</v>
      </c>
      <c r="AI34" s="81">
        <f t="shared" si="12"/>
        <v>100</v>
      </c>
      <c r="AJ34" s="81">
        <f t="shared" si="13"/>
        <v>100</v>
      </c>
      <c r="AK34" s="81">
        <f t="shared" si="14"/>
        <v>100</v>
      </c>
      <c r="AL34" s="81">
        <f t="shared" si="15"/>
        <v>100</v>
      </c>
    </row>
    <row r="35" spans="1:38" ht="14.25" customHeight="1" hidden="1">
      <c r="A35" s="53">
        <v>32</v>
      </c>
      <c r="B35" s="17" t="s">
        <v>897</v>
      </c>
      <c r="C35" s="10" t="s">
        <v>898</v>
      </c>
      <c r="D35" s="9" t="s">
        <v>576</v>
      </c>
      <c r="E35" s="14" t="s">
        <v>1004</v>
      </c>
      <c r="F35" s="58" t="s">
        <v>1197</v>
      </c>
      <c r="G35" s="11">
        <v>0</v>
      </c>
      <c r="H35" s="59">
        <v>36</v>
      </c>
      <c r="I35" s="11">
        <v>0</v>
      </c>
      <c r="J35" s="59">
        <v>36</v>
      </c>
      <c r="K35" s="11">
        <v>0</v>
      </c>
      <c r="L35" s="59">
        <v>36</v>
      </c>
      <c r="M35" s="11">
        <v>0</v>
      </c>
      <c r="N35" s="59">
        <v>36</v>
      </c>
      <c r="O35" s="11">
        <v>0</v>
      </c>
      <c r="P35" s="59">
        <v>36</v>
      </c>
      <c r="Q35" s="67">
        <f t="shared" si="0"/>
        <v>108</v>
      </c>
      <c r="R35" s="66">
        <f t="shared" si="1"/>
        <v>108</v>
      </c>
      <c r="S35" s="31"/>
      <c r="T35" s="66" t="str">
        <f t="shared" si="2"/>
        <v>NE</v>
      </c>
      <c r="U35" s="81"/>
      <c r="V35" s="81"/>
      <c r="W35" s="81">
        <v>200</v>
      </c>
      <c r="X35" s="81"/>
      <c r="Y35" s="63">
        <f t="shared" si="3"/>
        <v>200</v>
      </c>
      <c r="Z35" s="34"/>
      <c r="AA35" s="122">
        <f t="shared" si="4"/>
        <v>108</v>
      </c>
      <c r="AB35" s="122">
        <f t="shared" si="5"/>
        <v>300</v>
      </c>
      <c r="AC35" s="81">
        <f t="shared" si="6"/>
        <v>36</v>
      </c>
      <c r="AD35" s="81">
        <f t="shared" si="7"/>
        <v>36</v>
      </c>
      <c r="AE35" s="81">
        <f t="shared" si="8"/>
        <v>36</v>
      </c>
      <c r="AF35" s="81">
        <f t="shared" si="9"/>
        <v>36</v>
      </c>
      <c r="AG35" s="81">
        <f t="shared" si="10"/>
        <v>36</v>
      </c>
      <c r="AH35" s="81">
        <f t="shared" si="11"/>
        <v>100</v>
      </c>
      <c r="AI35" s="81">
        <f t="shared" si="12"/>
        <v>100</v>
      </c>
      <c r="AJ35" s="81">
        <f t="shared" si="13"/>
        <v>100</v>
      </c>
      <c r="AK35" s="81">
        <f t="shared" si="14"/>
        <v>100</v>
      </c>
      <c r="AL35" s="81">
        <f t="shared" si="15"/>
        <v>100</v>
      </c>
    </row>
    <row r="36" spans="1:38" ht="14.25" customHeight="1" hidden="1">
      <c r="A36" s="53">
        <v>33</v>
      </c>
      <c r="B36" s="60" t="s">
        <v>401</v>
      </c>
      <c r="C36" s="60" t="s">
        <v>402</v>
      </c>
      <c r="D36" s="74" t="s">
        <v>397</v>
      </c>
      <c r="E36" s="60" t="s">
        <v>397</v>
      </c>
      <c r="F36" s="61" t="s">
        <v>403</v>
      </c>
      <c r="G36" s="11">
        <v>0</v>
      </c>
      <c r="H36" s="59">
        <v>36</v>
      </c>
      <c r="I36" s="11">
        <v>0</v>
      </c>
      <c r="J36" s="59">
        <v>36</v>
      </c>
      <c r="K36" s="11">
        <v>0</v>
      </c>
      <c r="L36" s="59">
        <v>36</v>
      </c>
      <c r="M36" s="11">
        <v>0</v>
      </c>
      <c r="N36" s="59">
        <v>36</v>
      </c>
      <c r="O36" s="11">
        <v>0</v>
      </c>
      <c r="P36" s="59">
        <v>36</v>
      </c>
      <c r="Q36" s="67">
        <f t="shared" si="0"/>
        <v>108</v>
      </c>
      <c r="R36" s="66">
        <f t="shared" si="1"/>
        <v>108</v>
      </c>
      <c r="S36" s="51"/>
      <c r="T36" s="66" t="str">
        <f t="shared" si="2"/>
        <v>NE</v>
      </c>
      <c r="U36" s="81"/>
      <c r="V36" s="81"/>
      <c r="W36" s="81">
        <v>200</v>
      </c>
      <c r="X36" s="81"/>
      <c r="Y36" s="63">
        <f t="shared" si="3"/>
        <v>200</v>
      </c>
      <c r="AA36" s="122">
        <f t="shared" si="4"/>
        <v>108</v>
      </c>
      <c r="AB36" s="122">
        <f t="shared" si="5"/>
        <v>300</v>
      </c>
      <c r="AC36" s="81">
        <f t="shared" si="6"/>
        <v>36</v>
      </c>
      <c r="AD36" s="81">
        <f t="shared" si="7"/>
        <v>36</v>
      </c>
      <c r="AE36" s="81">
        <f t="shared" si="8"/>
        <v>36</v>
      </c>
      <c r="AF36" s="81">
        <f t="shared" si="9"/>
        <v>36</v>
      </c>
      <c r="AG36" s="81">
        <f t="shared" si="10"/>
        <v>36</v>
      </c>
      <c r="AH36" s="81">
        <f t="shared" si="11"/>
        <v>100</v>
      </c>
      <c r="AI36" s="81">
        <f t="shared" si="12"/>
        <v>100</v>
      </c>
      <c r="AJ36" s="81">
        <f t="shared" si="13"/>
        <v>100</v>
      </c>
      <c r="AK36" s="81">
        <f t="shared" si="14"/>
        <v>100</v>
      </c>
      <c r="AL36" s="81">
        <f t="shared" si="15"/>
        <v>100</v>
      </c>
    </row>
    <row r="37" spans="1:38" ht="14.25" customHeight="1" hidden="1">
      <c r="A37" s="53">
        <v>34</v>
      </c>
      <c r="B37" s="119" t="s">
        <v>1199</v>
      </c>
      <c r="C37" s="119" t="s">
        <v>247</v>
      </c>
      <c r="D37" s="9" t="s">
        <v>576</v>
      </c>
      <c r="E37" s="94" t="s">
        <v>576</v>
      </c>
      <c r="F37" s="58" t="s">
        <v>1200</v>
      </c>
      <c r="G37" s="11">
        <v>0</v>
      </c>
      <c r="H37" s="59">
        <v>36</v>
      </c>
      <c r="I37" s="11">
        <v>0</v>
      </c>
      <c r="J37" s="59">
        <v>36</v>
      </c>
      <c r="K37" s="11">
        <v>0</v>
      </c>
      <c r="L37" s="59">
        <v>36</v>
      </c>
      <c r="M37" s="11">
        <v>0</v>
      </c>
      <c r="N37" s="59">
        <v>36</v>
      </c>
      <c r="O37" s="11">
        <v>0</v>
      </c>
      <c r="P37" s="59">
        <v>36</v>
      </c>
      <c r="Q37" s="67">
        <f t="shared" si="0"/>
        <v>108</v>
      </c>
      <c r="R37" s="66">
        <f t="shared" si="1"/>
        <v>108</v>
      </c>
      <c r="S37" s="31"/>
      <c r="T37" s="66" t="str">
        <f t="shared" si="2"/>
        <v>NE</v>
      </c>
      <c r="U37" s="81"/>
      <c r="V37" s="81"/>
      <c r="W37" s="81">
        <v>200</v>
      </c>
      <c r="X37" s="81"/>
      <c r="Y37" s="63">
        <f t="shared" si="3"/>
        <v>200</v>
      </c>
      <c r="Z37" s="34"/>
      <c r="AA37" s="122">
        <f t="shared" si="4"/>
        <v>108</v>
      </c>
      <c r="AB37" s="122">
        <f t="shared" si="5"/>
        <v>300</v>
      </c>
      <c r="AC37" s="81">
        <f t="shared" si="6"/>
        <v>36</v>
      </c>
      <c r="AD37" s="81">
        <f t="shared" si="7"/>
        <v>36</v>
      </c>
      <c r="AE37" s="81">
        <f t="shared" si="8"/>
        <v>36</v>
      </c>
      <c r="AF37" s="81">
        <f t="shared" si="9"/>
        <v>36</v>
      </c>
      <c r="AG37" s="81">
        <f t="shared" si="10"/>
        <v>36</v>
      </c>
      <c r="AH37" s="81">
        <f t="shared" si="11"/>
        <v>100</v>
      </c>
      <c r="AI37" s="81">
        <f t="shared" si="12"/>
        <v>100</v>
      </c>
      <c r="AJ37" s="81">
        <f t="shared" si="13"/>
        <v>100</v>
      </c>
      <c r="AK37" s="81">
        <f t="shared" si="14"/>
        <v>100</v>
      </c>
      <c r="AL37" s="81">
        <f t="shared" si="15"/>
        <v>100</v>
      </c>
    </row>
    <row r="38" spans="1:38" ht="14.25" customHeight="1" hidden="1">
      <c r="A38" s="53">
        <v>35</v>
      </c>
      <c r="B38" s="21" t="s">
        <v>225</v>
      </c>
      <c r="C38" s="21" t="s">
        <v>263</v>
      </c>
      <c r="D38" s="38" t="s">
        <v>836</v>
      </c>
      <c r="E38" s="21" t="s">
        <v>326</v>
      </c>
      <c r="F38" s="2" t="s">
        <v>341</v>
      </c>
      <c r="G38" s="11">
        <v>0</v>
      </c>
      <c r="H38" s="59">
        <v>36</v>
      </c>
      <c r="I38" s="11">
        <v>0</v>
      </c>
      <c r="J38" s="59">
        <v>36</v>
      </c>
      <c r="K38" s="11">
        <v>0</v>
      </c>
      <c r="L38" s="59">
        <v>36</v>
      </c>
      <c r="M38" s="11">
        <v>0</v>
      </c>
      <c r="N38" s="59">
        <v>36</v>
      </c>
      <c r="O38" s="11">
        <v>0</v>
      </c>
      <c r="P38" s="59">
        <v>36</v>
      </c>
      <c r="Q38" s="67">
        <f t="shared" si="0"/>
        <v>108</v>
      </c>
      <c r="R38" s="66">
        <f t="shared" si="1"/>
        <v>108</v>
      </c>
      <c r="S38" s="51"/>
      <c r="T38" s="66" t="str">
        <f t="shared" si="2"/>
        <v>NE</v>
      </c>
      <c r="U38" s="64"/>
      <c r="V38" s="64"/>
      <c r="W38" s="81">
        <v>200</v>
      </c>
      <c r="X38" s="65"/>
      <c r="Y38" s="63">
        <f t="shared" si="3"/>
        <v>200</v>
      </c>
      <c r="AA38" s="122">
        <f t="shared" si="4"/>
        <v>108</v>
      </c>
      <c r="AB38" s="122">
        <f t="shared" si="5"/>
        <v>300</v>
      </c>
      <c r="AC38" s="81">
        <f t="shared" si="6"/>
        <v>36</v>
      </c>
      <c r="AD38" s="81">
        <f t="shared" si="7"/>
        <v>36</v>
      </c>
      <c r="AE38" s="81">
        <f t="shared" si="8"/>
        <v>36</v>
      </c>
      <c r="AF38" s="81">
        <f t="shared" si="9"/>
        <v>36</v>
      </c>
      <c r="AG38" s="81">
        <f t="shared" si="10"/>
        <v>36</v>
      </c>
      <c r="AH38" s="81">
        <f t="shared" si="11"/>
        <v>100</v>
      </c>
      <c r="AI38" s="81">
        <f t="shared" si="12"/>
        <v>100</v>
      </c>
      <c r="AJ38" s="81">
        <f t="shared" si="13"/>
        <v>100</v>
      </c>
      <c r="AK38" s="81">
        <f t="shared" si="14"/>
        <v>100</v>
      </c>
      <c r="AL38" s="81">
        <f t="shared" si="15"/>
        <v>100</v>
      </c>
    </row>
    <row r="39" spans="1:38" ht="14.25" customHeight="1" hidden="1">
      <c r="A39" s="53">
        <v>36</v>
      </c>
      <c r="B39" s="119" t="s">
        <v>854</v>
      </c>
      <c r="C39" s="119" t="s">
        <v>855</v>
      </c>
      <c r="D39" s="9" t="s">
        <v>576</v>
      </c>
      <c r="E39" s="94" t="s">
        <v>576</v>
      </c>
      <c r="F39" s="58" t="s">
        <v>1200</v>
      </c>
      <c r="G39" s="68">
        <v>0</v>
      </c>
      <c r="H39" s="59">
        <v>36</v>
      </c>
      <c r="I39" s="68">
        <v>0</v>
      </c>
      <c r="J39" s="59">
        <v>36</v>
      </c>
      <c r="K39" s="68">
        <v>0</v>
      </c>
      <c r="L39" s="59">
        <v>36</v>
      </c>
      <c r="M39" s="68">
        <v>0</v>
      </c>
      <c r="N39" s="59">
        <v>36</v>
      </c>
      <c r="O39" s="68">
        <v>0</v>
      </c>
      <c r="P39" s="59">
        <v>36</v>
      </c>
      <c r="Q39" s="142">
        <f t="shared" si="0"/>
        <v>108</v>
      </c>
      <c r="R39" s="87">
        <f t="shared" si="1"/>
        <v>108</v>
      </c>
      <c r="T39" s="87" t="str">
        <f t="shared" si="2"/>
        <v>NE</v>
      </c>
      <c r="U39" s="143"/>
      <c r="V39" s="143"/>
      <c r="W39" s="143">
        <v>200</v>
      </c>
      <c r="X39" s="143"/>
      <c r="Y39" s="144">
        <f t="shared" si="3"/>
        <v>200</v>
      </c>
      <c r="AA39" s="145">
        <f t="shared" si="4"/>
        <v>108</v>
      </c>
      <c r="AB39" s="145">
        <f t="shared" si="5"/>
        <v>300</v>
      </c>
      <c r="AC39" s="143">
        <f t="shared" si="6"/>
        <v>36</v>
      </c>
      <c r="AD39" s="143">
        <f t="shared" si="7"/>
        <v>36</v>
      </c>
      <c r="AE39" s="143">
        <f t="shared" si="8"/>
        <v>36</v>
      </c>
      <c r="AF39" s="143">
        <f t="shared" si="9"/>
        <v>36</v>
      </c>
      <c r="AG39" s="143">
        <f t="shared" si="10"/>
        <v>36</v>
      </c>
      <c r="AH39" s="143">
        <f t="shared" si="11"/>
        <v>100</v>
      </c>
      <c r="AI39" s="143">
        <f t="shared" si="12"/>
        <v>100</v>
      </c>
      <c r="AJ39" s="143">
        <f t="shared" si="13"/>
        <v>100</v>
      </c>
      <c r="AK39" s="143">
        <f t="shared" si="14"/>
        <v>100</v>
      </c>
      <c r="AL39" s="143">
        <f t="shared" si="15"/>
        <v>100</v>
      </c>
    </row>
    <row r="40" spans="1:38" ht="14.25" customHeight="1" hidden="1">
      <c r="A40" s="53">
        <v>37</v>
      </c>
      <c r="B40" s="44" t="s">
        <v>710</v>
      </c>
      <c r="C40" s="44" t="s">
        <v>201</v>
      </c>
      <c r="D40" s="38" t="s">
        <v>836</v>
      </c>
      <c r="E40" s="1" t="s">
        <v>325</v>
      </c>
      <c r="F40" s="58" t="s">
        <v>264</v>
      </c>
      <c r="G40" s="11">
        <v>0</v>
      </c>
      <c r="H40" s="59">
        <v>36</v>
      </c>
      <c r="I40" s="11">
        <v>0</v>
      </c>
      <c r="J40" s="59">
        <v>36</v>
      </c>
      <c r="K40" s="11">
        <v>0</v>
      </c>
      <c r="L40" s="59">
        <v>36</v>
      </c>
      <c r="M40" s="11">
        <v>0</v>
      </c>
      <c r="N40" s="59">
        <v>36</v>
      </c>
      <c r="O40" s="11">
        <v>0</v>
      </c>
      <c r="P40" s="59">
        <v>36</v>
      </c>
      <c r="Q40" s="67">
        <f t="shared" si="0"/>
        <v>108</v>
      </c>
      <c r="R40" s="66">
        <f t="shared" si="1"/>
        <v>108</v>
      </c>
      <c r="S40" s="53"/>
      <c r="T40" s="66" t="str">
        <f t="shared" si="2"/>
        <v>NE</v>
      </c>
      <c r="U40" s="81"/>
      <c r="V40" s="81"/>
      <c r="W40" s="81">
        <v>200</v>
      </c>
      <c r="X40" s="81"/>
      <c r="Y40" s="63">
        <f t="shared" si="3"/>
        <v>200</v>
      </c>
      <c r="Z40" s="118"/>
      <c r="AA40" s="122">
        <f t="shared" si="4"/>
        <v>108</v>
      </c>
      <c r="AB40" s="122">
        <f t="shared" si="5"/>
        <v>300</v>
      </c>
      <c r="AC40" s="81">
        <f t="shared" si="6"/>
        <v>36</v>
      </c>
      <c r="AD40" s="81">
        <f t="shared" si="7"/>
        <v>36</v>
      </c>
      <c r="AE40" s="81">
        <f t="shared" si="8"/>
        <v>36</v>
      </c>
      <c r="AF40" s="81">
        <f t="shared" si="9"/>
        <v>36</v>
      </c>
      <c r="AG40" s="81">
        <f t="shared" si="10"/>
        <v>36</v>
      </c>
      <c r="AH40" s="81">
        <f t="shared" si="11"/>
        <v>100</v>
      </c>
      <c r="AI40" s="81">
        <f t="shared" si="12"/>
        <v>100</v>
      </c>
      <c r="AJ40" s="81">
        <f t="shared" si="13"/>
        <v>100</v>
      </c>
      <c r="AK40" s="81">
        <f t="shared" si="14"/>
        <v>100</v>
      </c>
      <c r="AL40" s="81">
        <f t="shared" si="15"/>
        <v>100</v>
      </c>
    </row>
    <row r="41" spans="1:38" ht="14.25" customHeight="1" hidden="1">
      <c r="A41" s="53">
        <v>38</v>
      </c>
      <c r="B41" s="44" t="s">
        <v>699</v>
      </c>
      <c r="C41" s="44" t="s">
        <v>8</v>
      </c>
      <c r="D41" s="9" t="s">
        <v>677</v>
      </c>
      <c r="E41" s="46" t="s">
        <v>697</v>
      </c>
      <c r="F41" s="44" t="s">
        <v>698</v>
      </c>
      <c r="G41" s="11">
        <v>0</v>
      </c>
      <c r="H41" s="59">
        <v>36</v>
      </c>
      <c r="I41" s="11">
        <v>0</v>
      </c>
      <c r="J41" s="59">
        <v>36</v>
      </c>
      <c r="K41" s="11">
        <v>0</v>
      </c>
      <c r="L41" s="59">
        <v>36</v>
      </c>
      <c r="M41" s="11">
        <v>0</v>
      </c>
      <c r="N41" s="59">
        <v>36</v>
      </c>
      <c r="O41" s="11">
        <v>0</v>
      </c>
      <c r="P41" s="59">
        <v>36</v>
      </c>
      <c r="Q41" s="67">
        <f t="shared" si="0"/>
        <v>108</v>
      </c>
      <c r="R41" s="66">
        <f t="shared" si="1"/>
        <v>108</v>
      </c>
      <c r="S41" s="53"/>
      <c r="T41" s="66" t="str">
        <f t="shared" si="2"/>
        <v>NE</v>
      </c>
      <c r="U41" s="81"/>
      <c r="V41" s="81"/>
      <c r="W41" s="81">
        <v>200</v>
      </c>
      <c r="X41" s="81"/>
      <c r="Y41" s="63">
        <f t="shared" si="3"/>
        <v>200</v>
      </c>
      <c r="Z41" s="118"/>
      <c r="AA41" s="122">
        <f t="shared" si="4"/>
        <v>108</v>
      </c>
      <c r="AB41" s="122">
        <f t="shared" si="5"/>
        <v>300</v>
      </c>
      <c r="AC41" s="81">
        <f t="shared" si="6"/>
        <v>36</v>
      </c>
      <c r="AD41" s="81">
        <f t="shared" si="7"/>
        <v>36</v>
      </c>
      <c r="AE41" s="81">
        <f t="shared" si="8"/>
        <v>36</v>
      </c>
      <c r="AF41" s="81">
        <f t="shared" si="9"/>
        <v>36</v>
      </c>
      <c r="AG41" s="81">
        <f t="shared" si="10"/>
        <v>36</v>
      </c>
      <c r="AH41" s="81">
        <f t="shared" si="11"/>
        <v>100</v>
      </c>
      <c r="AI41" s="81">
        <f t="shared" si="12"/>
        <v>100</v>
      </c>
      <c r="AJ41" s="81">
        <f t="shared" si="13"/>
        <v>100</v>
      </c>
      <c r="AK41" s="81">
        <f t="shared" si="14"/>
        <v>100</v>
      </c>
      <c r="AL41" s="81">
        <f t="shared" si="15"/>
        <v>100</v>
      </c>
    </row>
    <row r="43" ht="12.75">
      <c r="B43" s="8" t="s">
        <v>498</v>
      </c>
    </row>
    <row r="44" ht="12.75">
      <c r="B44" s="8" t="s">
        <v>499</v>
      </c>
    </row>
    <row r="45" ht="12.75">
      <c r="B45" s="8" t="s">
        <v>450</v>
      </c>
    </row>
    <row r="46" ht="12.75">
      <c r="B46" s="8" t="s">
        <v>451</v>
      </c>
    </row>
  </sheetData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9.140625" style="8" customWidth="1"/>
    <col min="3" max="3" width="11.421875" style="8" customWidth="1"/>
    <col min="4" max="4" width="8.140625" style="6" bestFit="1" customWidth="1"/>
    <col min="5" max="5" width="27.28125" style="8" customWidth="1"/>
    <col min="6" max="6" width="21.140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7" width="8.140625" style="121" hidden="1" customWidth="1"/>
    <col min="28" max="28" width="6.8515625" style="123" hidden="1" customWidth="1"/>
    <col min="29" max="33" width="6.28125" style="0" hidden="1" customWidth="1"/>
    <col min="34" max="38" width="4.7109375" style="6" hidden="1" customWidth="1"/>
  </cols>
  <sheetData>
    <row r="1" spans="2:6" ht="23.25">
      <c r="B1" s="16" t="s">
        <v>265</v>
      </c>
      <c r="F1" s="42" t="s">
        <v>1097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82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23" t="s">
        <v>655</v>
      </c>
      <c r="H3" s="223"/>
      <c r="I3" s="223" t="s">
        <v>1134</v>
      </c>
      <c r="J3" s="223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86" t="s">
        <v>386</v>
      </c>
      <c r="C4" s="186" t="s">
        <v>387</v>
      </c>
      <c r="D4" s="187" t="s">
        <v>613</v>
      </c>
      <c r="E4" s="181" t="s">
        <v>24</v>
      </c>
      <c r="F4" s="186" t="s">
        <v>700</v>
      </c>
      <c r="G4" s="173">
        <v>1</v>
      </c>
      <c r="H4" s="188">
        <v>2</v>
      </c>
      <c r="I4" s="173">
        <v>2</v>
      </c>
      <c r="J4" s="188">
        <v>3</v>
      </c>
      <c r="K4" s="173">
        <v>0</v>
      </c>
      <c r="L4" s="188">
        <v>38</v>
      </c>
      <c r="M4" s="173">
        <v>2</v>
      </c>
      <c r="N4" s="188">
        <v>3</v>
      </c>
      <c r="O4" s="173">
        <v>0</v>
      </c>
      <c r="P4" s="188">
        <v>38</v>
      </c>
      <c r="Q4" s="67">
        <f aca="true" t="shared" si="0" ref="Q4:Q32">AA4</f>
        <v>8</v>
      </c>
      <c r="R4" s="66">
        <f aca="true" t="shared" si="1" ref="R4:R32">IF(T4="ANO",AVERAGE(Q4,U4,V4,W4,X4),Q4)</f>
        <v>5</v>
      </c>
      <c r="S4" s="51"/>
      <c r="T4" s="66" t="str">
        <f aca="true" t="shared" si="2" ref="T4:T32">IF(AVERAGE(U4:X4)&lt;Q4,"ANO","NE")</f>
        <v>ANO</v>
      </c>
      <c r="U4" s="178">
        <v>2</v>
      </c>
      <c r="V4" s="178"/>
      <c r="W4" s="178"/>
      <c r="X4" s="178"/>
      <c r="Y4" s="67">
        <f aca="true" t="shared" si="3" ref="Y4:Y32">AVERAGE(U4:X4)</f>
        <v>2</v>
      </c>
      <c r="AA4" s="122">
        <f aca="true" t="shared" si="4" ref="AA4:AA32">SMALL(AC4:AG4,1)+SMALL(AC4:AG4,2)+SMALL(AC4:AG4,3)</f>
        <v>8</v>
      </c>
      <c r="AB4" s="122">
        <f aca="true" t="shared" si="5" ref="AB4:AB32">SMALL(AH4:AL4,1)+SMALL(AH4:AL4,2)+SMALL(AH4:AL4,3)</f>
        <v>5</v>
      </c>
      <c r="AC4" s="178">
        <f aca="true" t="shared" si="6" ref="AC4:AC32">IF(H4=0,200,H4)</f>
        <v>2</v>
      </c>
      <c r="AD4" s="178">
        <f aca="true" t="shared" si="7" ref="AD4:AD32">IF(J4=0,200,J4)</f>
        <v>3</v>
      </c>
      <c r="AE4" s="178">
        <f aca="true" t="shared" si="8" ref="AE4:AE32">IF(L4=0,200,L4)</f>
        <v>38</v>
      </c>
      <c r="AF4" s="178">
        <f aca="true" t="shared" si="9" ref="AF4:AF32">IF(N4=0,200,N4)</f>
        <v>3</v>
      </c>
      <c r="AG4" s="178">
        <f aca="true" t="shared" si="10" ref="AG4:AG32">IF(P4=0,200,P4)</f>
        <v>38</v>
      </c>
      <c r="AH4" s="178">
        <f aca="true" t="shared" si="11" ref="AH4:AH32">IF(G4=0,100,G4)</f>
        <v>1</v>
      </c>
      <c r="AI4" s="178">
        <f aca="true" t="shared" si="12" ref="AI4:AI32">IF(I4=0,100,I4)</f>
        <v>2</v>
      </c>
      <c r="AJ4" s="178">
        <f aca="true" t="shared" si="13" ref="AJ4:AJ32">IF(K4=0,100,K4)</f>
        <v>100</v>
      </c>
      <c r="AK4" s="178">
        <f aca="true" t="shared" si="14" ref="AK4:AK32">IF(M4=0,100,M4)</f>
        <v>2</v>
      </c>
      <c r="AL4" s="178">
        <f aca="true" t="shared" si="15" ref="AL4:AL32">IF(O4=0,100,O4)</f>
        <v>100</v>
      </c>
    </row>
    <row r="5" spans="1:38" s="50" customFormat="1" ht="14.25" customHeight="1">
      <c r="A5" s="169">
        <v>2</v>
      </c>
      <c r="B5" s="189" t="s">
        <v>1139</v>
      </c>
      <c r="C5" s="189" t="s">
        <v>1142</v>
      </c>
      <c r="D5" s="183" t="s">
        <v>1161</v>
      </c>
      <c r="E5" s="181" t="s">
        <v>24</v>
      </c>
      <c r="F5" s="189" t="s">
        <v>642</v>
      </c>
      <c r="G5" s="173">
        <v>4</v>
      </c>
      <c r="H5" s="188">
        <v>6</v>
      </c>
      <c r="I5" s="173">
        <v>4</v>
      </c>
      <c r="J5" s="188">
        <v>6</v>
      </c>
      <c r="K5" s="173">
        <v>1</v>
      </c>
      <c r="L5" s="188">
        <v>2</v>
      </c>
      <c r="M5" s="173">
        <v>1</v>
      </c>
      <c r="N5" s="188">
        <v>2</v>
      </c>
      <c r="O5" s="173">
        <v>0</v>
      </c>
      <c r="P5" s="188">
        <v>38</v>
      </c>
      <c r="Q5" s="67">
        <f t="shared" si="0"/>
        <v>10</v>
      </c>
      <c r="R5" s="66">
        <f t="shared" si="1"/>
        <v>10</v>
      </c>
      <c r="S5" s="51"/>
      <c r="T5" s="66" t="str">
        <f t="shared" si="2"/>
        <v>NE</v>
      </c>
      <c r="U5" s="178"/>
      <c r="V5" s="178"/>
      <c r="W5" s="178">
        <v>200</v>
      </c>
      <c r="X5" s="178"/>
      <c r="Y5" s="67">
        <f t="shared" si="3"/>
        <v>200</v>
      </c>
      <c r="AA5" s="122">
        <f t="shared" si="4"/>
        <v>10</v>
      </c>
      <c r="AB5" s="122">
        <f t="shared" si="5"/>
        <v>6</v>
      </c>
      <c r="AC5" s="178">
        <f t="shared" si="6"/>
        <v>6</v>
      </c>
      <c r="AD5" s="178">
        <f t="shared" si="7"/>
        <v>6</v>
      </c>
      <c r="AE5" s="178">
        <f t="shared" si="8"/>
        <v>2</v>
      </c>
      <c r="AF5" s="178">
        <f t="shared" si="9"/>
        <v>2</v>
      </c>
      <c r="AG5" s="178">
        <f t="shared" si="10"/>
        <v>38</v>
      </c>
      <c r="AH5" s="178">
        <f t="shared" si="11"/>
        <v>4</v>
      </c>
      <c r="AI5" s="178">
        <f t="shared" si="12"/>
        <v>4</v>
      </c>
      <c r="AJ5" s="178">
        <f t="shared" si="13"/>
        <v>1</v>
      </c>
      <c r="AK5" s="178">
        <f t="shared" si="14"/>
        <v>1</v>
      </c>
      <c r="AL5" s="178">
        <f t="shared" si="15"/>
        <v>100</v>
      </c>
    </row>
    <row r="6" spans="1:38" s="50" customFormat="1" ht="14.25" customHeight="1">
      <c r="A6" s="190">
        <v>3</v>
      </c>
      <c r="B6" s="191" t="s">
        <v>640</v>
      </c>
      <c r="C6" s="191" t="s">
        <v>90</v>
      </c>
      <c r="D6" s="192" t="s">
        <v>1076</v>
      </c>
      <c r="E6" s="181" t="s">
        <v>24</v>
      </c>
      <c r="F6" s="193" t="s">
        <v>273</v>
      </c>
      <c r="G6" s="173">
        <v>10</v>
      </c>
      <c r="H6" s="188">
        <v>19</v>
      </c>
      <c r="I6" s="173">
        <v>11</v>
      </c>
      <c r="J6" s="188">
        <v>19</v>
      </c>
      <c r="K6" s="173">
        <v>3</v>
      </c>
      <c r="L6" s="188">
        <v>4</v>
      </c>
      <c r="M6" s="173">
        <v>3</v>
      </c>
      <c r="N6" s="188">
        <v>5</v>
      </c>
      <c r="O6" s="173">
        <v>1</v>
      </c>
      <c r="P6" s="188">
        <v>2</v>
      </c>
      <c r="Q6" s="67">
        <f t="shared" si="0"/>
        <v>11</v>
      </c>
      <c r="R6" s="66">
        <f t="shared" si="1"/>
        <v>6.5</v>
      </c>
      <c r="S6" s="51"/>
      <c r="T6" s="66" t="str">
        <f t="shared" si="2"/>
        <v>ANO</v>
      </c>
      <c r="U6" s="178"/>
      <c r="V6" s="178"/>
      <c r="W6" s="178"/>
      <c r="X6" s="178">
        <v>2</v>
      </c>
      <c r="Y6" s="67">
        <f t="shared" si="3"/>
        <v>2</v>
      </c>
      <c r="AA6" s="122">
        <f t="shared" si="4"/>
        <v>11</v>
      </c>
      <c r="AB6" s="122">
        <f t="shared" si="5"/>
        <v>7</v>
      </c>
      <c r="AC6" s="178">
        <f t="shared" si="6"/>
        <v>19</v>
      </c>
      <c r="AD6" s="178">
        <f t="shared" si="7"/>
        <v>19</v>
      </c>
      <c r="AE6" s="178">
        <f t="shared" si="8"/>
        <v>4</v>
      </c>
      <c r="AF6" s="178">
        <f t="shared" si="9"/>
        <v>5</v>
      </c>
      <c r="AG6" s="178">
        <f t="shared" si="10"/>
        <v>2</v>
      </c>
      <c r="AH6" s="178">
        <f t="shared" si="11"/>
        <v>10</v>
      </c>
      <c r="AI6" s="178">
        <f t="shared" si="12"/>
        <v>11</v>
      </c>
      <c r="AJ6" s="178">
        <f t="shared" si="13"/>
        <v>3</v>
      </c>
      <c r="AK6" s="178">
        <f t="shared" si="14"/>
        <v>3</v>
      </c>
      <c r="AL6" s="178">
        <f t="shared" si="15"/>
        <v>1</v>
      </c>
    </row>
    <row r="7" spans="1:38" ht="14.25" customHeight="1">
      <c r="A7" s="53">
        <v>4</v>
      </c>
      <c r="B7" s="21" t="s">
        <v>270</v>
      </c>
      <c r="C7" s="21" t="s">
        <v>183</v>
      </c>
      <c r="D7" s="76" t="s">
        <v>551</v>
      </c>
      <c r="E7" s="21" t="s">
        <v>271</v>
      </c>
      <c r="F7" s="21" t="s">
        <v>700</v>
      </c>
      <c r="G7" s="11">
        <v>3</v>
      </c>
      <c r="H7" s="59">
        <v>5</v>
      </c>
      <c r="I7" s="11">
        <v>7</v>
      </c>
      <c r="J7" s="59">
        <v>12</v>
      </c>
      <c r="K7" s="11">
        <v>2</v>
      </c>
      <c r="L7" s="59">
        <v>3</v>
      </c>
      <c r="M7" s="11">
        <v>5</v>
      </c>
      <c r="N7" s="59">
        <v>7</v>
      </c>
      <c r="O7" s="11">
        <v>0</v>
      </c>
      <c r="P7" s="59">
        <v>38</v>
      </c>
      <c r="Q7" s="67">
        <f t="shared" si="0"/>
        <v>15</v>
      </c>
      <c r="R7" s="66">
        <f t="shared" si="1"/>
        <v>15</v>
      </c>
      <c r="S7" s="30"/>
      <c r="T7" s="66" t="str">
        <f t="shared" si="2"/>
        <v>NE</v>
      </c>
      <c r="U7" s="116"/>
      <c r="V7" s="116"/>
      <c r="W7" s="81">
        <v>200</v>
      </c>
      <c r="X7" s="116"/>
      <c r="Y7" s="84">
        <f t="shared" si="3"/>
        <v>200</v>
      </c>
      <c r="Z7" s="39"/>
      <c r="AA7" s="122">
        <f t="shared" si="4"/>
        <v>15</v>
      </c>
      <c r="AB7" s="122">
        <f t="shared" si="5"/>
        <v>10</v>
      </c>
      <c r="AC7" s="116">
        <f t="shared" si="6"/>
        <v>5</v>
      </c>
      <c r="AD7" s="116">
        <f t="shared" si="7"/>
        <v>12</v>
      </c>
      <c r="AE7" s="116">
        <f t="shared" si="8"/>
        <v>3</v>
      </c>
      <c r="AF7" s="116">
        <f t="shared" si="9"/>
        <v>7</v>
      </c>
      <c r="AG7" s="116">
        <f t="shared" si="10"/>
        <v>38</v>
      </c>
      <c r="AH7" s="116">
        <f t="shared" si="11"/>
        <v>3</v>
      </c>
      <c r="AI7" s="116">
        <f t="shared" si="12"/>
        <v>7</v>
      </c>
      <c r="AJ7" s="116">
        <f t="shared" si="13"/>
        <v>2</v>
      </c>
      <c r="AK7" s="116">
        <f t="shared" si="14"/>
        <v>5</v>
      </c>
      <c r="AL7" s="116">
        <f t="shared" si="15"/>
        <v>100</v>
      </c>
    </row>
    <row r="8" spans="1:38" ht="14.25" customHeight="1">
      <c r="A8" s="53">
        <v>5</v>
      </c>
      <c r="B8" s="21" t="s">
        <v>272</v>
      </c>
      <c r="C8" s="21" t="s">
        <v>11</v>
      </c>
      <c r="D8" s="126" t="s">
        <v>550</v>
      </c>
      <c r="E8" s="7" t="s">
        <v>12</v>
      </c>
      <c r="F8" s="21" t="s">
        <v>273</v>
      </c>
      <c r="G8" s="11">
        <v>0</v>
      </c>
      <c r="H8" s="59">
        <v>38</v>
      </c>
      <c r="I8" s="11">
        <v>0</v>
      </c>
      <c r="J8" s="59">
        <v>38</v>
      </c>
      <c r="K8" s="11">
        <v>5</v>
      </c>
      <c r="L8" s="59">
        <v>10</v>
      </c>
      <c r="M8" s="11">
        <v>7</v>
      </c>
      <c r="N8" s="59">
        <v>13</v>
      </c>
      <c r="O8" s="11">
        <v>2</v>
      </c>
      <c r="P8" s="59">
        <v>4</v>
      </c>
      <c r="Q8" s="67">
        <f t="shared" si="0"/>
        <v>27</v>
      </c>
      <c r="R8" s="66">
        <f t="shared" si="1"/>
        <v>13.333333333333334</v>
      </c>
      <c r="S8" s="31"/>
      <c r="T8" s="66" t="str">
        <f t="shared" si="2"/>
        <v>ANO</v>
      </c>
      <c r="U8" s="81">
        <v>9</v>
      </c>
      <c r="V8" s="81"/>
      <c r="W8" s="81"/>
      <c r="X8" s="81">
        <v>4</v>
      </c>
      <c r="Y8" s="84">
        <f t="shared" si="3"/>
        <v>6.5</v>
      </c>
      <c r="Z8" s="34"/>
      <c r="AA8" s="122">
        <f t="shared" si="4"/>
        <v>27</v>
      </c>
      <c r="AB8" s="122">
        <f t="shared" si="5"/>
        <v>14</v>
      </c>
      <c r="AC8" s="81">
        <f t="shared" si="6"/>
        <v>38</v>
      </c>
      <c r="AD8" s="81">
        <f t="shared" si="7"/>
        <v>38</v>
      </c>
      <c r="AE8" s="81">
        <f t="shared" si="8"/>
        <v>10</v>
      </c>
      <c r="AF8" s="81">
        <f t="shared" si="9"/>
        <v>13</v>
      </c>
      <c r="AG8" s="81">
        <f t="shared" si="10"/>
        <v>4</v>
      </c>
      <c r="AH8" s="81">
        <f t="shared" si="11"/>
        <v>100</v>
      </c>
      <c r="AI8" s="81">
        <f t="shared" si="12"/>
        <v>100</v>
      </c>
      <c r="AJ8" s="81">
        <f t="shared" si="13"/>
        <v>5</v>
      </c>
      <c r="AK8" s="81">
        <f t="shared" si="14"/>
        <v>7</v>
      </c>
      <c r="AL8" s="81">
        <f t="shared" si="15"/>
        <v>2</v>
      </c>
    </row>
    <row r="9" spans="1:38" ht="14.25" customHeight="1">
      <c r="A9" s="88">
        <v>6</v>
      </c>
      <c r="B9" s="21" t="s">
        <v>719</v>
      </c>
      <c r="C9" s="21" t="s">
        <v>720</v>
      </c>
      <c r="D9" s="74" t="s">
        <v>397</v>
      </c>
      <c r="E9" s="74" t="s">
        <v>397</v>
      </c>
      <c r="F9" s="21" t="s">
        <v>1138</v>
      </c>
      <c r="G9" s="11">
        <v>2</v>
      </c>
      <c r="H9" s="59">
        <v>4</v>
      </c>
      <c r="I9" s="11">
        <v>3</v>
      </c>
      <c r="J9" s="59">
        <v>5</v>
      </c>
      <c r="K9" s="11">
        <v>0</v>
      </c>
      <c r="L9" s="59">
        <v>38</v>
      </c>
      <c r="M9" s="11">
        <v>0</v>
      </c>
      <c r="N9" s="59">
        <v>38</v>
      </c>
      <c r="O9" s="11">
        <v>0</v>
      </c>
      <c r="P9" s="59">
        <v>38</v>
      </c>
      <c r="Q9" s="67">
        <f t="shared" si="0"/>
        <v>47</v>
      </c>
      <c r="R9" s="66">
        <f t="shared" si="1"/>
        <v>47</v>
      </c>
      <c r="S9" s="31"/>
      <c r="T9" s="66" t="str">
        <f t="shared" si="2"/>
        <v>NE</v>
      </c>
      <c r="U9" s="81"/>
      <c r="V9" s="81"/>
      <c r="W9" s="81">
        <v>200</v>
      </c>
      <c r="X9" s="81"/>
      <c r="Y9" s="84">
        <f t="shared" si="3"/>
        <v>200</v>
      </c>
      <c r="Z9" s="34"/>
      <c r="AA9" s="122">
        <f t="shared" si="4"/>
        <v>47</v>
      </c>
      <c r="AB9" s="122">
        <f t="shared" si="5"/>
        <v>105</v>
      </c>
      <c r="AC9" s="81">
        <f t="shared" si="6"/>
        <v>4</v>
      </c>
      <c r="AD9" s="81">
        <f t="shared" si="7"/>
        <v>5</v>
      </c>
      <c r="AE9" s="81">
        <f t="shared" si="8"/>
        <v>38</v>
      </c>
      <c r="AF9" s="81">
        <f t="shared" si="9"/>
        <v>38</v>
      </c>
      <c r="AG9" s="81">
        <f t="shared" si="10"/>
        <v>38</v>
      </c>
      <c r="AH9" s="81">
        <f t="shared" si="11"/>
        <v>2</v>
      </c>
      <c r="AI9" s="81">
        <f t="shared" si="12"/>
        <v>3</v>
      </c>
      <c r="AJ9" s="81">
        <f t="shared" si="13"/>
        <v>100</v>
      </c>
      <c r="AK9" s="81">
        <f t="shared" si="14"/>
        <v>100</v>
      </c>
      <c r="AL9" s="81">
        <f t="shared" si="15"/>
        <v>100</v>
      </c>
    </row>
    <row r="10" spans="1:38" ht="14.25" customHeight="1">
      <c r="A10" s="53">
        <v>7</v>
      </c>
      <c r="B10" s="167" t="s">
        <v>269</v>
      </c>
      <c r="C10" s="167" t="s">
        <v>172</v>
      </c>
      <c r="D10" s="166" t="s">
        <v>549</v>
      </c>
      <c r="E10" s="7" t="s">
        <v>12</v>
      </c>
      <c r="F10" s="167" t="s">
        <v>1254</v>
      </c>
      <c r="G10" s="11">
        <v>0</v>
      </c>
      <c r="H10" s="59">
        <v>38</v>
      </c>
      <c r="I10" s="11">
        <v>0</v>
      </c>
      <c r="J10" s="59">
        <v>38</v>
      </c>
      <c r="K10" s="11">
        <v>4</v>
      </c>
      <c r="L10" s="59">
        <v>8</v>
      </c>
      <c r="M10" s="11">
        <v>4</v>
      </c>
      <c r="N10" s="59">
        <v>6</v>
      </c>
      <c r="O10" s="11">
        <v>0</v>
      </c>
      <c r="P10" s="59">
        <v>38</v>
      </c>
      <c r="Q10" s="67">
        <f t="shared" si="0"/>
        <v>52</v>
      </c>
      <c r="R10" s="66">
        <f t="shared" si="1"/>
        <v>52</v>
      </c>
      <c r="S10" s="30"/>
      <c r="T10" s="66" t="str">
        <f t="shared" si="2"/>
        <v>NE</v>
      </c>
      <c r="U10" s="116"/>
      <c r="V10" s="116"/>
      <c r="W10" s="81">
        <v>200</v>
      </c>
      <c r="X10" s="116"/>
      <c r="Y10" s="84">
        <f t="shared" si="3"/>
        <v>200</v>
      </c>
      <c r="Z10" s="39"/>
      <c r="AA10" s="122">
        <f t="shared" si="4"/>
        <v>52</v>
      </c>
      <c r="AB10" s="122">
        <f t="shared" si="5"/>
        <v>108</v>
      </c>
      <c r="AC10" s="116">
        <f t="shared" si="6"/>
        <v>38</v>
      </c>
      <c r="AD10" s="116">
        <f t="shared" si="7"/>
        <v>38</v>
      </c>
      <c r="AE10" s="116">
        <f t="shared" si="8"/>
        <v>8</v>
      </c>
      <c r="AF10" s="116">
        <f t="shared" si="9"/>
        <v>6</v>
      </c>
      <c r="AG10" s="116">
        <f t="shared" si="10"/>
        <v>38</v>
      </c>
      <c r="AH10" s="116">
        <f t="shared" si="11"/>
        <v>100</v>
      </c>
      <c r="AI10" s="116">
        <f t="shared" si="12"/>
        <v>100</v>
      </c>
      <c r="AJ10" s="116">
        <f t="shared" si="13"/>
        <v>4</v>
      </c>
      <c r="AK10" s="116">
        <f t="shared" si="14"/>
        <v>4</v>
      </c>
      <c r="AL10" s="116">
        <f t="shared" si="15"/>
        <v>100</v>
      </c>
    </row>
    <row r="11" spans="1:38" ht="14.25" customHeight="1">
      <c r="A11" s="53">
        <v>8</v>
      </c>
      <c r="B11" s="21" t="s">
        <v>398</v>
      </c>
      <c r="C11" s="21" t="s">
        <v>399</v>
      </c>
      <c r="D11" s="76" t="s">
        <v>397</v>
      </c>
      <c r="E11" s="7" t="s">
        <v>397</v>
      </c>
      <c r="F11" s="21" t="s">
        <v>1143</v>
      </c>
      <c r="G11" s="11">
        <v>5</v>
      </c>
      <c r="H11" s="59">
        <v>7</v>
      </c>
      <c r="I11" s="11">
        <v>6</v>
      </c>
      <c r="J11" s="59">
        <v>11</v>
      </c>
      <c r="K11" s="11">
        <v>0</v>
      </c>
      <c r="L11" s="59">
        <v>38</v>
      </c>
      <c r="M11" s="11">
        <v>0</v>
      </c>
      <c r="N11" s="59">
        <v>38</v>
      </c>
      <c r="O11" s="11">
        <v>0</v>
      </c>
      <c r="P11" s="59">
        <v>38</v>
      </c>
      <c r="Q11" s="67">
        <f t="shared" si="0"/>
        <v>56</v>
      </c>
      <c r="R11" s="66">
        <f t="shared" si="1"/>
        <v>56</v>
      </c>
      <c r="S11" s="31"/>
      <c r="T11" s="66" t="str">
        <f t="shared" si="2"/>
        <v>NE</v>
      </c>
      <c r="U11" s="81"/>
      <c r="V11" s="81"/>
      <c r="W11" s="81">
        <v>200</v>
      </c>
      <c r="X11" s="81"/>
      <c r="Y11" s="84">
        <f t="shared" si="3"/>
        <v>200</v>
      </c>
      <c r="Z11" s="34"/>
      <c r="AA11" s="122">
        <f t="shared" si="4"/>
        <v>56</v>
      </c>
      <c r="AB11" s="122">
        <f t="shared" si="5"/>
        <v>111</v>
      </c>
      <c r="AC11" s="81">
        <f t="shared" si="6"/>
        <v>7</v>
      </c>
      <c r="AD11" s="81">
        <f t="shared" si="7"/>
        <v>11</v>
      </c>
      <c r="AE11" s="81">
        <f t="shared" si="8"/>
        <v>38</v>
      </c>
      <c r="AF11" s="81">
        <f t="shared" si="9"/>
        <v>38</v>
      </c>
      <c r="AG11" s="81">
        <f t="shared" si="10"/>
        <v>38</v>
      </c>
      <c r="AH11" s="81">
        <f t="shared" si="11"/>
        <v>5</v>
      </c>
      <c r="AI11" s="81">
        <f t="shared" si="12"/>
        <v>6</v>
      </c>
      <c r="AJ11" s="81">
        <f t="shared" si="13"/>
        <v>100</v>
      </c>
      <c r="AK11" s="81">
        <f t="shared" si="14"/>
        <v>100</v>
      </c>
      <c r="AL11" s="81">
        <f t="shared" si="15"/>
        <v>100</v>
      </c>
    </row>
    <row r="12" spans="1:38" ht="14.25" customHeight="1">
      <c r="A12" s="88">
        <v>9</v>
      </c>
      <c r="B12" s="58" t="s">
        <v>500</v>
      </c>
      <c r="C12" s="58" t="s">
        <v>501</v>
      </c>
      <c r="D12" s="74" t="s">
        <v>397</v>
      </c>
      <c r="E12" s="74" t="s">
        <v>397</v>
      </c>
      <c r="F12" s="73" t="s">
        <v>503</v>
      </c>
      <c r="G12" s="11">
        <v>6</v>
      </c>
      <c r="H12" s="59">
        <v>11</v>
      </c>
      <c r="I12" s="11">
        <v>5</v>
      </c>
      <c r="J12" s="59">
        <v>9</v>
      </c>
      <c r="K12" s="11">
        <v>0</v>
      </c>
      <c r="L12" s="59">
        <v>38</v>
      </c>
      <c r="M12" s="11">
        <v>0</v>
      </c>
      <c r="N12" s="59">
        <v>38</v>
      </c>
      <c r="O12" s="11">
        <v>0</v>
      </c>
      <c r="P12" s="59">
        <v>38</v>
      </c>
      <c r="Q12" s="67">
        <f t="shared" si="0"/>
        <v>58</v>
      </c>
      <c r="R12" s="66">
        <f t="shared" si="1"/>
        <v>58</v>
      </c>
      <c r="T12" s="66" t="str">
        <f t="shared" si="2"/>
        <v>NE</v>
      </c>
      <c r="U12" s="81"/>
      <c r="V12" s="81"/>
      <c r="W12" s="81">
        <v>200</v>
      </c>
      <c r="X12" s="81"/>
      <c r="Y12" s="84">
        <f t="shared" si="3"/>
        <v>200</v>
      </c>
      <c r="AA12" s="122">
        <f t="shared" si="4"/>
        <v>58</v>
      </c>
      <c r="AB12" s="122">
        <f t="shared" si="5"/>
        <v>111</v>
      </c>
      <c r="AC12" s="81">
        <f t="shared" si="6"/>
        <v>11</v>
      </c>
      <c r="AD12" s="81">
        <f t="shared" si="7"/>
        <v>9</v>
      </c>
      <c r="AE12" s="81">
        <f t="shared" si="8"/>
        <v>38</v>
      </c>
      <c r="AF12" s="81">
        <f t="shared" si="9"/>
        <v>38</v>
      </c>
      <c r="AG12" s="81">
        <f t="shared" si="10"/>
        <v>38</v>
      </c>
      <c r="AH12" s="81">
        <f t="shared" si="11"/>
        <v>6</v>
      </c>
      <c r="AI12" s="81">
        <f t="shared" si="12"/>
        <v>5</v>
      </c>
      <c r="AJ12" s="81">
        <f t="shared" si="13"/>
        <v>100</v>
      </c>
      <c r="AK12" s="81">
        <f t="shared" si="14"/>
        <v>100</v>
      </c>
      <c r="AL12" s="81">
        <f t="shared" si="15"/>
        <v>100</v>
      </c>
    </row>
    <row r="13" spans="1:38" ht="14.25" customHeight="1">
      <c r="A13" s="53">
        <v>10</v>
      </c>
      <c r="B13" s="44" t="s">
        <v>266</v>
      </c>
      <c r="C13" s="44" t="s">
        <v>267</v>
      </c>
      <c r="D13" s="77" t="s">
        <v>1160</v>
      </c>
      <c r="E13" s="7" t="s">
        <v>24</v>
      </c>
      <c r="F13" s="44" t="s">
        <v>268</v>
      </c>
      <c r="G13" s="11">
        <v>11</v>
      </c>
      <c r="H13" s="59">
        <v>19</v>
      </c>
      <c r="I13" s="11">
        <v>1</v>
      </c>
      <c r="J13" s="59">
        <v>2</v>
      </c>
      <c r="K13" s="11">
        <v>0</v>
      </c>
      <c r="L13" s="59">
        <v>38</v>
      </c>
      <c r="M13" s="11">
        <v>0</v>
      </c>
      <c r="N13" s="59">
        <v>38</v>
      </c>
      <c r="O13" s="11">
        <v>0</v>
      </c>
      <c r="P13" s="59">
        <v>38</v>
      </c>
      <c r="Q13" s="67">
        <f t="shared" si="0"/>
        <v>59</v>
      </c>
      <c r="R13" s="66">
        <f t="shared" si="1"/>
        <v>59</v>
      </c>
      <c r="S13" s="51"/>
      <c r="T13" s="66" t="str">
        <f t="shared" si="2"/>
        <v>NE</v>
      </c>
      <c r="U13" s="81"/>
      <c r="V13" s="81"/>
      <c r="W13" s="81">
        <v>200</v>
      </c>
      <c r="X13" s="81"/>
      <c r="Y13" s="84">
        <f t="shared" si="3"/>
        <v>200</v>
      </c>
      <c r="AA13" s="122">
        <f t="shared" si="4"/>
        <v>59</v>
      </c>
      <c r="AB13" s="122">
        <f t="shared" si="5"/>
        <v>112</v>
      </c>
      <c r="AC13" s="81">
        <f t="shared" si="6"/>
        <v>19</v>
      </c>
      <c r="AD13" s="81">
        <f t="shared" si="7"/>
        <v>2</v>
      </c>
      <c r="AE13" s="81">
        <f t="shared" si="8"/>
        <v>38</v>
      </c>
      <c r="AF13" s="81">
        <f t="shared" si="9"/>
        <v>38</v>
      </c>
      <c r="AG13" s="81">
        <f t="shared" si="10"/>
        <v>38</v>
      </c>
      <c r="AH13" s="81">
        <f t="shared" si="11"/>
        <v>11</v>
      </c>
      <c r="AI13" s="81">
        <f t="shared" si="12"/>
        <v>1</v>
      </c>
      <c r="AJ13" s="81">
        <f t="shared" si="13"/>
        <v>100</v>
      </c>
      <c r="AK13" s="81">
        <f t="shared" si="14"/>
        <v>100</v>
      </c>
      <c r="AL13" s="81">
        <f t="shared" si="15"/>
        <v>100</v>
      </c>
    </row>
    <row r="14" spans="1:38" ht="14.25" customHeight="1">
      <c r="A14" s="53">
        <v>11</v>
      </c>
      <c r="B14" s="21" t="s">
        <v>184</v>
      </c>
      <c r="C14" s="21" t="s">
        <v>183</v>
      </c>
      <c r="D14" s="76" t="s">
        <v>536</v>
      </c>
      <c r="E14" s="7" t="s">
        <v>30</v>
      </c>
      <c r="F14" s="21" t="s">
        <v>1272</v>
      </c>
      <c r="G14" s="11">
        <v>0</v>
      </c>
      <c r="H14" s="59">
        <v>38</v>
      </c>
      <c r="I14" s="11">
        <v>0</v>
      </c>
      <c r="J14" s="59">
        <v>38</v>
      </c>
      <c r="K14" s="11">
        <v>7</v>
      </c>
      <c r="L14" s="59">
        <v>12</v>
      </c>
      <c r="M14" s="11">
        <v>6</v>
      </c>
      <c r="N14" s="59">
        <v>12</v>
      </c>
      <c r="O14" s="11">
        <v>0</v>
      </c>
      <c r="P14" s="59">
        <v>38</v>
      </c>
      <c r="Q14" s="67">
        <f t="shared" si="0"/>
        <v>62</v>
      </c>
      <c r="R14" s="66">
        <f t="shared" si="1"/>
        <v>62</v>
      </c>
      <c r="S14" s="31"/>
      <c r="T14" s="66" t="str">
        <f t="shared" si="2"/>
        <v>NE</v>
      </c>
      <c r="U14" s="81"/>
      <c r="V14" s="81"/>
      <c r="W14" s="81">
        <v>200</v>
      </c>
      <c r="X14" s="81"/>
      <c r="Y14" s="84">
        <f t="shared" si="3"/>
        <v>200</v>
      </c>
      <c r="Z14" s="34"/>
      <c r="AA14" s="122">
        <f t="shared" si="4"/>
        <v>62</v>
      </c>
      <c r="AB14" s="122">
        <f t="shared" si="5"/>
        <v>113</v>
      </c>
      <c r="AC14" s="81">
        <f t="shared" si="6"/>
        <v>38</v>
      </c>
      <c r="AD14" s="81">
        <f t="shared" si="7"/>
        <v>38</v>
      </c>
      <c r="AE14" s="81">
        <f t="shared" si="8"/>
        <v>12</v>
      </c>
      <c r="AF14" s="81">
        <f t="shared" si="9"/>
        <v>12</v>
      </c>
      <c r="AG14" s="81">
        <f t="shared" si="10"/>
        <v>38</v>
      </c>
      <c r="AH14" s="81">
        <f t="shared" si="11"/>
        <v>100</v>
      </c>
      <c r="AI14" s="81">
        <f t="shared" si="12"/>
        <v>100</v>
      </c>
      <c r="AJ14" s="81">
        <f t="shared" si="13"/>
        <v>7</v>
      </c>
      <c r="AK14" s="81">
        <f t="shared" si="14"/>
        <v>6</v>
      </c>
      <c r="AL14" s="81">
        <f t="shared" si="15"/>
        <v>100</v>
      </c>
    </row>
    <row r="15" spans="1:38" ht="14.25" customHeight="1">
      <c r="A15" s="53">
        <v>12</v>
      </c>
      <c r="B15" s="44" t="s">
        <v>722</v>
      </c>
      <c r="C15" s="44" t="s">
        <v>11</v>
      </c>
      <c r="D15" s="139" t="s">
        <v>1151</v>
      </c>
      <c r="E15" s="140" t="s">
        <v>1093</v>
      </c>
      <c r="F15" s="44" t="s">
        <v>724</v>
      </c>
      <c r="G15" s="11">
        <v>0</v>
      </c>
      <c r="H15" s="59">
        <v>38</v>
      </c>
      <c r="I15" s="11">
        <v>0</v>
      </c>
      <c r="J15" s="59">
        <v>38</v>
      </c>
      <c r="K15" s="11">
        <v>6</v>
      </c>
      <c r="L15" s="59">
        <v>11</v>
      </c>
      <c r="M15" s="11">
        <v>8</v>
      </c>
      <c r="N15" s="59">
        <v>16</v>
      </c>
      <c r="O15" s="11">
        <v>0</v>
      </c>
      <c r="P15" s="59">
        <v>38</v>
      </c>
      <c r="Q15" s="67">
        <f t="shared" si="0"/>
        <v>65</v>
      </c>
      <c r="R15" s="66">
        <f t="shared" si="1"/>
        <v>65</v>
      </c>
      <c r="S15" s="31"/>
      <c r="T15" s="66" t="str">
        <f t="shared" si="2"/>
        <v>NE</v>
      </c>
      <c r="U15" s="81"/>
      <c r="V15" s="81"/>
      <c r="W15" s="81">
        <v>200</v>
      </c>
      <c r="X15" s="81"/>
      <c r="Y15" s="63">
        <f t="shared" si="3"/>
        <v>200</v>
      </c>
      <c r="Z15" s="34"/>
      <c r="AA15" s="122">
        <f t="shared" si="4"/>
        <v>65</v>
      </c>
      <c r="AB15" s="122">
        <f t="shared" si="5"/>
        <v>114</v>
      </c>
      <c r="AC15" s="81">
        <f t="shared" si="6"/>
        <v>38</v>
      </c>
      <c r="AD15" s="81">
        <f t="shared" si="7"/>
        <v>38</v>
      </c>
      <c r="AE15" s="81">
        <f t="shared" si="8"/>
        <v>11</v>
      </c>
      <c r="AF15" s="81">
        <f t="shared" si="9"/>
        <v>16</v>
      </c>
      <c r="AG15" s="81">
        <f t="shared" si="10"/>
        <v>38</v>
      </c>
      <c r="AH15" s="81">
        <f t="shared" si="11"/>
        <v>100</v>
      </c>
      <c r="AI15" s="81">
        <f t="shared" si="12"/>
        <v>100</v>
      </c>
      <c r="AJ15" s="81">
        <f t="shared" si="13"/>
        <v>6</v>
      </c>
      <c r="AK15" s="81">
        <f t="shared" si="14"/>
        <v>8</v>
      </c>
      <c r="AL15" s="81">
        <f t="shared" si="15"/>
        <v>100</v>
      </c>
    </row>
    <row r="16" spans="1:38" ht="14.25" customHeight="1">
      <c r="A16" s="88">
        <v>13</v>
      </c>
      <c r="B16" s="21" t="s">
        <v>1129</v>
      </c>
      <c r="C16" s="21" t="s">
        <v>1141</v>
      </c>
      <c r="D16" s="76" t="s">
        <v>397</v>
      </c>
      <c r="E16" s="7" t="s">
        <v>397</v>
      </c>
      <c r="F16" s="21" t="s">
        <v>1144</v>
      </c>
      <c r="G16" s="11">
        <v>9</v>
      </c>
      <c r="H16" s="59">
        <v>15</v>
      </c>
      <c r="I16" s="11">
        <v>8</v>
      </c>
      <c r="J16" s="59">
        <v>14</v>
      </c>
      <c r="K16" s="11">
        <v>0</v>
      </c>
      <c r="L16" s="59">
        <v>38</v>
      </c>
      <c r="M16" s="11">
        <v>0</v>
      </c>
      <c r="N16" s="59">
        <v>38</v>
      </c>
      <c r="O16" s="11">
        <v>0</v>
      </c>
      <c r="P16" s="59">
        <v>38</v>
      </c>
      <c r="Q16" s="67">
        <f t="shared" si="0"/>
        <v>67</v>
      </c>
      <c r="R16" s="66">
        <f t="shared" si="1"/>
        <v>67</v>
      </c>
      <c r="S16" s="31"/>
      <c r="T16" s="66" t="str">
        <f t="shared" si="2"/>
        <v>NE</v>
      </c>
      <c r="U16" s="81"/>
      <c r="V16" s="81"/>
      <c r="W16" s="81">
        <v>200</v>
      </c>
      <c r="X16" s="81"/>
      <c r="Y16" s="84">
        <f t="shared" si="3"/>
        <v>200</v>
      </c>
      <c r="Z16" s="34"/>
      <c r="AA16" s="122">
        <f t="shared" si="4"/>
        <v>67</v>
      </c>
      <c r="AB16" s="122">
        <f t="shared" si="5"/>
        <v>117</v>
      </c>
      <c r="AC16" s="81">
        <f t="shared" si="6"/>
        <v>15</v>
      </c>
      <c r="AD16" s="81">
        <f t="shared" si="7"/>
        <v>14</v>
      </c>
      <c r="AE16" s="81">
        <f t="shared" si="8"/>
        <v>38</v>
      </c>
      <c r="AF16" s="81">
        <f t="shared" si="9"/>
        <v>38</v>
      </c>
      <c r="AG16" s="81">
        <f t="shared" si="10"/>
        <v>38</v>
      </c>
      <c r="AH16" s="81">
        <f t="shared" si="11"/>
        <v>9</v>
      </c>
      <c r="AI16" s="81">
        <f t="shared" si="12"/>
        <v>8</v>
      </c>
      <c r="AJ16" s="81">
        <f t="shared" si="13"/>
        <v>100</v>
      </c>
      <c r="AK16" s="81">
        <f t="shared" si="14"/>
        <v>100</v>
      </c>
      <c r="AL16" s="81">
        <f t="shared" si="15"/>
        <v>100</v>
      </c>
    </row>
    <row r="17" spans="1:38" ht="14.25" customHeight="1">
      <c r="A17" s="53">
        <v>14</v>
      </c>
      <c r="B17" s="58" t="s">
        <v>395</v>
      </c>
      <c r="C17" s="58" t="s">
        <v>396</v>
      </c>
      <c r="D17" s="74" t="s">
        <v>397</v>
      </c>
      <c r="E17" s="74" t="s">
        <v>397</v>
      </c>
      <c r="F17" s="73" t="s">
        <v>504</v>
      </c>
      <c r="G17" s="11">
        <v>8</v>
      </c>
      <c r="H17" s="59">
        <v>15</v>
      </c>
      <c r="I17" s="11">
        <v>10</v>
      </c>
      <c r="J17" s="59">
        <v>18</v>
      </c>
      <c r="K17" s="11">
        <v>0</v>
      </c>
      <c r="L17" s="59">
        <v>38</v>
      </c>
      <c r="M17" s="11">
        <v>0</v>
      </c>
      <c r="N17" s="59">
        <v>38</v>
      </c>
      <c r="O17" s="11">
        <v>0</v>
      </c>
      <c r="P17" s="59">
        <v>38</v>
      </c>
      <c r="Q17" s="67">
        <f t="shared" si="0"/>
        <v>71</v>
      </c>
      <c r="R17" s="66">
        <f t="shared" si="1"/>
        <v>71</v>
      </c>
      <c r="T17" s="66" t="str">
        <f t="shared" si="2"/>
        <v>NE</v>
      </c>
      <c r="U17" s="81"/>
      <c r="V17" s="81"/>
      <c r="W17" s="81">
        <v>200</v>
      </c>
      <c r="X17" s="81"/>
      <c r="Y17" s="84">
        <f t="shared" si="3"/>
        <v>200</v>
      </c>
      <c r="AA17" s="122">
        <f t="shared" si="4"/>
        <v>71</v>
      </c>
      <c r="AB17" s="122">
        <f t="shared" si="5"/>
        <v>118</v>
      </c>
      <c r="AC17" s="81">
        <f t="shared" si="6"/>
        <v>15</v>
      </c>
      <c r="AD17" s="81">
        <f t="shared" si="7"/>
        <v>18</v>
      </c>
      <c r="AE17" s="81">
        <f t="shared" si="8"/>
        <v>38</v>
      </c>
      <c r="AF17" s="81">
        <f t="shared" si="9"/>
        <v>38</v>
      </c>
      <c r="AG17" s="81">
        <f t="shared" si="10"/>
        <v>38</v>
      </c>
      <c r="AH17" s="81">
        <f t="shared" si="11"/>
        <v>8</v>
      </c>
      <c r="AI17" s="81">
        <f t="shared" si="12"/>
        <v>10</v>
      </c>
      <c r="AJ17" s="81">
        <f t="shared" si="13"/>
        <v>100</v>
      </c>
      <c r="AK17" s="81">
        <f t="shared" si="14"/>
        <v>100</v>
      </c>
      <c r="AL17" s="81">
        <f t="shared" si="15"/>
        <v>100</v>
      </c>
    </row>
    <row r="18" spans="1:38" ht="14.25" customHeight="1">
      <c r="A18" s="53">
        <v>15</v>
      </c>
      <c r="B18" s="44" t="s">
        <v>260</v>
      </c>
      <c r="C18" s="44" t="s">
        <v>229</v>
      </c>
      <c r="D18" s="38" t="s">
        <v>836</v>
      </c>
      <c r="E18" s="44" t="s">
        <v>274</v>
      </c>
      <c r="F18" s="19" t="s">
        <v>1077</v>
      </c>
      <c r="G18" s="11">
        <v>7</v>
      </c>
      <c r="H18" s="59">
        <v>14</v>
      </c>
      <c r="I18" s="11">
        <v>14</v>
      </c>
      <c r="J18" s="59">
        <v>26</v>
      </c>
      <c r="K18" s="11">
        <v>0</v>
      </c>
      <c r="L18" s="59">
        <v>38</v>
      </c>
      <c r="M18" s="11">
        <v>0</v>
      </c>
      <c r="N18" s="59">
        <v>38</v>
      </c>
      <c r="O18" s="11">
        <v>0</v>
      </c>
      <c r="P18" s="59">
        <v>38</v>
      </c>
      <c r="Q18" s="67">
        <f t="shared" si="0"/>
        <v>78</v>
      </c>
      <c r="R18" s="66">
        <f t="shared" si="1"/>
        <v>78</v>
      </c>
      <c r="S18" s="51"/>
      <c r="T18" s="66" t="str">
        <f t="shared" si="2"/>
        <v>NE</v>
      </c>
      <c r="U18" s="81"/>
      <c r="V18" s="81"/>
      <c r="W18" s="81">
        <v>200</v>
      </c>
      <c r="X18" s="81"/>
      <c r="Y18" s="84">
        <f t="shared" si="3"/>
        <v>200</v>
      </c>
      <c r="AA18" s="122">
        <f t="shared" si="4"/>
        <v>78</v>
      </c>
      <c r="AB18" s="122">
        <f t="shared" si="5"/>
        <v>121</v>
      </c>
      <c r="AC18" s="81">
        <f t="shared" si="6"/>
        <v>14</v>
      </c>
      <c r="AD18" s="81">
        <f t="shared" si="7"/>
        <v>26</v>
      </c>
      <c r="AE18" s="81">
        <f t="shared" si="8"/>
        <v>38</v>
      </c>
      <c r="AF18" s="81">
        <f t="shared" si="9"/>
        <v>38</v>
      </c>
      <c r="AG18" s="81">
        <f t="shared" si="10"/>
        <v>38</v>
      </c>
      <c r="AH18" s="81">
        <f t="shared" si="11"/>
        <v>7</v>
      </c>
      <c r="AI18" s="81">
        <f t="shared" si="12"/>
        <v>14</v>
      </c>
      <c r="AJ18" s="81">
        <f t="shared" si="13"/>
        <v>100</v>
      </c>
      <c r="AK18" s="81">
        <f t="shared" si="14"/>
        <v>100</v>
      </c>
      <c r="AL18" s="81">
        <f t="shared" si="15"/>
        <v>100</v>
      </c>
    </row>
    <row r="19" spans="1:38" ht="14.25" customHeight="1">
      <c r="A19" s="53">
        <v>16</v>
      </c>
      <c r="B19" s="21" t="s">
        <v>1140</v>
      </c>
      <c r="C19" s="21" t="s">
        <v>164</v>
      </c>
      <c r="D19" s="76" t="s">
        <v>1162</v>
      </c>
      <c r="E19" s="7" t="s">
        <v>1163</v>
      </c>
      <c r="F19" s="21" t="s">
        <v>1145</v>
      </c>
      <c r="G19" s="11">
        <v>12</v>
      </c>
      <c r="H19" s="59">
        <v>21</v>
      </c>
      <c r="I19" s="11">
        <v>12</v>
      </c>
      <c r="J19" s="59">
        <v>22</v>
      </c>
      <c r="K19" s="11">
        <v>0</v>
      </c>
      <c r="L19" s="59">
        <v>38</v>
      </c>
      <c r="M19" s="11">
        <v>0</v>
      </c>
      <c r="N19" s="59">
        <v>38</v>
      </c>
      <c r="O19" s="11">
        <v>0</v>
      </c>
      <c r="P19" s="59">
        <v>38</v>
      </c>
      <c r="Q19" s="67">
        <f t="shared" si="0"/>
        <v>81</v>
      </c>
      <c r="R19" s="66">
        <f t="shared" si="1"/>
        <v>81</v>
      </c>
      <c r="S19" s="31"/>
      <c r="T19" s="66" t="str">
        <f t="shared" si="2"/>
        <v>NE</v>
      </c>
      <c r="U19" s="81"/>
      <c r="V19" s="81"/>
      <c r="W19" s="81">
        <v>200</v>
      </c>
      <c r="X19" s="81"/>
      <c r="Y19" s="84">
        <f t="shared" si="3"/>
        <v>200</v>
      </c>
      <c r="Z19" s="34"/>
      <c r="AA19" s="122">
        <f t="shared" si="4"/>
        <v>81</v>
      </c>
      <c r="AB19" s="122">
        <f t="shared" si="5"/>
        <v>124</v>
      </c>
      <c r="AC19" s="81">
        <f t="shared" si="6"/>
        <v>21</v>
      </c>
      <c r="AD19" s="81">
        <f t="shared" si="7"/>
        <v>22</v>
      </c>
      <c r="AE19" s="81">
        <f t="shared" si="8"/>
        <v>38</v>
      </c>
      <c r="AF19" s="81">
        <f t="shared" si="9"/>
        <v>38</v>
      </c>
      <c r="AG19" s="81">
        <f t="shared" si="10"/>
        <v>38</v>
      </c>
      <c r="AH19" s="81">
        <f t="shared" si="11"/>
        <v>12</v>
      </c>
      <c r="AI19" s="81">
        <f t="shared" si="12"/>
        <v>12</v>
      </c>
      <c r="AJ19" s="81">
        <f t="shared" si="13"/>
        <v>100</v>
      </c>
      <c r="AK19" s="81">
        <f t="shared" si="14"/>
        <v>100</v>
      </c>
      <c r="AL19" s="81">
        <f t="shared" si="15"/>
        <v>100</v>
      </c>
    </row>
    <row r="20" spans="1:38" ht="14.25" customHeight="1">
      <c r="A20" s="88">
        <v>17</v>
      </c>
      <c r="B20" s="3" t="s">
        <v>1283</v>
      </c>
      <c r="C20" s="3" t="s">
        <v>8</v>
      </c>
      <c r="D20" s="38" t="s">
        <v>836</v>
      </c>
      <c r="E20" s="44" t="s">
        <v>274</v>
      </c>
      <c r="F20" s="10" t="s">
        <v>1284</v>
      </c>
      <c r="G20" s="11">
        <v>0</v>
      </c>
      <c r="H20" s="59">
        <v>38</v>
      </c>
      <c r="I20" s="11">
        <v>0</v>
      </c>
      <c r="J20" s="59">
        <v>38</v>
      </c>
      <c r="K20" s="11">
        <v>0</v>
      </c>
      <c r="L20" s="59">
        <v>38</v>
      </c>
      <c r="M20" s="11">
        <v>0</v>
      </c>
      <c r="N20" s="59">
        <v>38</v>
      </c>
      <c r="O20" s="11">
        <v>3</v>
      </c>
      <c r="P20" s="59">
        <v>6</v>
      </c>
      <c r="Q20" s="67">
        <f t="shared" si="0"/>
        <v>82</v>
      </c>
      <c r="R20" s="66">
        <f t="shared" si="1"/>
        <v>82</v>
      </c>
      <c r="S20" s="51"/>
      <c r="T20" s="66" t="str">
        <f t="shared" si="2"/>
        <v>NE</v>
      </c>
      <c r="U20" s="81"/>
      <c r="V20" s="81"/>
      <c r="W20" s="81">
        <v>200</v>
      </c>
      <c r="X20" s="81"/>
      <c r="Y20" s="84">
        <f t="shared" si="3"/>
        <v>200</v>
      </c>
      <c r="AA20" s="122">
        <f t="shared" si="4"/>
        <v>82</v>
      </c>
      <c r="AB20" s="122">
        <f t="shared" si="5"/>
        <v>203</v>
      </c>
      <c r="AC20" s="81">
        <f t="shared" si="6"/>
        <v>38</v>
      </c>
      <c r="AD20" s="81">
        <f t="shared" si="7"/>
        <v>38</v>
      </c>
      <c r="AE20" s="81">
        <f t="shared" si="8"/>
        <v>38</v>
      </c>
      <c r="AF20" s="81">
        <f t="shared" si="9"/>
        <v>38</v>
      </c>
      <c r="AG20" s="81">
        <f t="shared" si="10"/>
        <v>6</v>
      </c>
      <c r="AH20" s="81">
        <f t="shared" si="11"/>
        <v>100</v>
      </c>
      <c r="AI20" s="81">
        <f t="shared" si="12"/>
        <v>100</v>
      </c>
      <c r="AJ20" s="81">
        <f t="shared" si="13"/>
        <v>100</v>
      </c>
      <c r="AK20" s="81">
        <f t="shared" si="14"/>
        <v>100</v>
      </c>
      <c r="AL20" s="81">
        <f t="shared" si="15"/>
        <v>3</v>
      </c>
    </row>
    <row r="21" spans="1:38" ht="14.25" customHeight="1">
      <c r="A21" s="53">
        <v>18</v>
      </c>
      <c r="B21" s="21" t="s">
        <v>721</v>
      </c>
      <c r="C21" s="21" t="s">
        <v>62</v>
      </c>
      <c r="D21" s="75" t="s">
        <v>1075</v>
      </c>
      <c r="E21" s="1" t="s">
        <v>89</v>
      </c>
      <c r="F21" s="21" t="s">
        <v>723</v>
      </c>
      <c r="G21" s="11">
        <v>13</v>
      </c>
      <c r="H21" s="59">
        <v>24</v>
      </c>
      <c r="I21" s="11">
        <v>13</v>
      </c>
      <c r="J21" s="59">
        <v>24</v>
      </c>
      <c r="K21" s="11">
        <v>0</v>
      </c>
      <c r="L21" s="59">
        <v>38</v>
      </c>
      <c r="M21" s="11">
        <v>0</v>
      </c>
      <c r="N21" s="59">
        <v>38</v>
      </c>
      <c r="O21" s="11">
        <v>0</v>
      </c>
      <c r="P21" s="59">
        <v>38</v>
      </c>
      <c r="Q21" s="67">
        <f t="shared" si="0"/>
        <v>86</v>
      </c>
      <c r="R21" s="66">
        <f t="shared" si="1"/>
        <v>86</v>
      </c>
      <c r="S21" s="31"/>
      <c r="T21" s="66" t="str">
        <f t="shared" si="2"/>
        <v>NE</v>
      </c>
      <c r="U21" s="81"/>
      <c r="V21" s="81"/>
      <c r="W21" s="81">
        <v>200</v>
      </c>
      <c r="X21" s="81"/>
      <c r="Y21" s="84">
        <f t="shared" si="3"/>
        <v>200</v>
      </c>
      <c r="Z21" s="34"/>
      <c r="AA21" s="122">
        <f t="shared" si="4"/>
        <v>86</v>
      </c>
      <c r="AB21" s="122">
        <f t="shared" si="5"/>
        <v>126</v>
      </c>
      <c r="AC21" s="81">
        <f t="shared" si="6"/>
        <v>24</v>
      </c>
      <c r="AD21" s="81">
        <f t="shared" si="7"/>
        <v>24</v>
      </c>
      <c r="AE21" s="81">
        <f t="shared" si="8"/>
        <v>38</v>
      </c>
      <c r="AF21" s="81">
        <f t="shared" si="9"/>
        <v>38</v>
      </c>
      <c r="AG21" s="81">
        <f t="shared" si="10"/>
        <v>38</v>
      </c>
      <c r="AH21" s="81">
        <f t="shared" si="11"/>
        <v>13</v>
      </c>
      <c r="AI21" s="81">
        <f t="shared" si="12"/>
        <v>13</v>
      </c>
      <c r="AJ21" s="81">
        <f t="shared" si="13"/>
        <v>100</v>
      </c>
      <c r="AK21" s="81">
        <f t="shared" si="14"/>
        <v>100</v>
      </c>
      <c r="AL21" s="81">
        <f t="shared" si="15"/>
        <v>100</v>
      </c>
    </row>
    <row r="22" spans="1:38" ht="14.25" customHeight="1">
      <c r="A22" s="53">
        <v>19</v>
      </c>
      <c r="B22" s="21" t="s">
        <v>1146</v>
      </c>
      <c r="C22" s="21" t="s">
        <v>1147</v>
      </c>
      <c r="D22" s="76" t="s">
        <v>397</v>
      </c>
      <c r="E22" s="7" t="s">
        <v>397</v>
      </c>
      <c r="F22" s="21" t="s">
        <v>1148</v>
      </c>
      <c r="G22" s="11">
        <v>0</v>
      </c>
      <c r="H22" s="59">
        <v>38</v>
      </c>
      <c r="I22" s="11">
        <v>12</v>
      </c>
      <c r="J22" s="59">
        <v>22</v>
      </c>
      <c r="K22" s="11">
        <v>0</v>
      </c>
      <c r="L22" s="59">
        <v>38</v>
      </c>
      <c r="M22" s="11">
        <v>0</v>
      </c>
      <c r="N22" s="59">
        <v>38</v>
      </c>
      <c r="O22" s="11">
        <v>0</v>
      </c>
      <c r="P22" s="59">
        <v>38</v>
      </c>
      <c r="Q22" s="67">
        <f t="shared" si="0"/>
        <v>98</v>
      </c>
      <c r="R22" s="66">
        <f t="shared" si="1"/>
        <v>98</v>
      </c>
      <c r="S22" s="31"/>
      <c r="T22" s="66" t="str">
        <f t="shared" si="2"/>
        <v>NE</v>
      </c>
      <c r="U22" s="81"/>
      <c r="V22" s="81"/>
      <c r="W22" s="81">
        <v>200</v>
      </c>
      <c r="X22" s="81"/>
      <c r="Y22" s="84">
        <f t="shared" si="3"/>
        <v>200</v>
      </c>
      <c r="Z22" s="34"/>
      <c r="AA22" s="122">
        <f t="shared" si="4"/>
        <v>98</v>
      </c>
      <c r="AB22" s="122">
        <f t="shared" si="5"/>
        <v>212</v>
      </c>
      <c r="AC22" s="81">
        <f t="shared" si="6"/>
        <v>38</v>
      </c>
      <c r="AD22" s="81">
        <f t="shared" si="7"/>
        <v>22</v>
      </c>
      <c r="AE22" s="81">
        <f t="shared" si="8"/>
        <v>38</v>
      </c>
      <c r="AF22" s="81">
        <f t="shared" si="9"/>
        <v>38</v>
      </c>
      <c r="AG22" s="81">
        <f t="shared" si="10"/>
        <v>38</v>
      </c>
      <c r="AH22" s="81">
        <f t="shared" si="11"/>
        <v>100</v>
      </c>
      <c r="AI22" s="81">
        <f t="shared" si="12"/>
        <v>12</v>
      </c>
      <c r="AJ22" s="81">
        <f t="shared" si="13"/>
        <v>100</v>
      </c>
      <c r="AK22" s="81">
        <f t="shared" si="14"/>
        <v>100</v>
      </c>
      <c r="AL22" s="81">
        <f t="shared" si="15"/>
        <v>100</v>
      </c>
    </row>
    <row r="23" spans="1:38" ht="14.25" customHeight="1" hidden="1">
      <c r="A23" s="53">
        <v>20</v>
      </c>
      <c r="B23" s="21" t="s">
        <v>275</v>
      </c>
      <c r="C23" s="21" t="s">
        <v>247</v>
      </c>
      <c r="D23" s="76" t="s">
        <v>576</v>
      </c>
      <c r="E23" s="45" t="s">
        <v>830</v>
      </c>
      <c r="F23" s="21" t="s">
        <v>276</v>
      </c>
      <c r="G23" s="11">
        <v>0</v>
      </c>
      <c r="H23" s="59">
        <v>28</v>
      </c>
      <c r="I23" s="11">
        <v>0</v>
      </c>
      <c r="J23" s="59">
        <v>28</v>
      </c>
      <c r="K23" s="11">
        <v>0</v>
      </c>
      <c r="L23" s="59">
        <v>28</v>
      </c>
      <c r="M23" s="11">
        <v>0</v>
      </c>
      <c r="N23" s="59">
        <v>28</v>
      </c>
      <c r="O23" s="11">
        <v>0</v>
      </c>
      <c r="P23" s="59">
        <v>28</v>
      </c>
      <c r="Q23" s="67">
        <f t="shared" si="0"/>
        <v>84</v>
      </c>
      <c r="R23" s="66">
        <f t="shared" si="1"/>
        <v>84</v>
      </c>
      <c r="S23" s="51"/>
      <c r="T23" s="66" t="str">
        <f t="shared" si="2"/>
        <v>NE</v>
      </c>
      <c r="U23" s="64"/>
      <c r="V23" s="64"/>
      <c r="W23" s="81">
        <v>200</v>
      </c>
      <c r="X23" s="65"/>
      <c r="Y23" s="90">
        <f t="shared" si="3"/>
        <v>200</v>
      </c>
      <c r="AA23" s="122">
        <f t="shared" si="4"/>
        <v>84</v>
      </c>
      <c r="AB23" s="122">
        <f t="shared" si="5"/>
        <v>300</v>
      </c>
      <c r="AC23" s="81">
        <f t="shared" si="6"/>
        <v>28</v>
      </c>
      <c r="AD23" s="81">
        <f t="shared" si="7"/>
        <v>28</v>
      </c>
      <c r="AE23" s="81">
        <f t="shared" si="8"/>
        <v>28</v>
      </c>
      <c r="AF23" s="81">
        <f t="shared" si="9"/>
        <v>28</v>
      </c>
      <c r="AG23" s="81">
        <f t="shared" si="10"/>
        <v>28</v>
      </c>
      <c r="AH23" s="81">
        <f t="shared" si="11"/>
        <v>100</v>
      </c>
      <c r="AI23" s="81">
        <f t="shared" si="12"/>
        <v>100</v>
      </c>
      <c r="AJ23" s="81">
        <f t="shared" si="13"/>
        <v>100</v>
      </c>
      <c r="AK23" s="81">
        <f t="shared" si="14"/>
        <v>100</v>
      </c>
      <c r="AL23" s="81">
        <f t="shared" si="15"/>
        <v>100</v>
      </c>
    </row>
    <row r="24" spans="1:38" ht="14.25" customHeight="1" hidden="1">
      <c r="A24" s="88">
        <v>21</v>
      </c>
      <c r="B24" s="44" t="s">
        <v>255</v>
      </c>
      <c r="C24" s="44" t="s">
        <v>1</v>
      </c>
      <c r="D24" s="77" t="s">
        <v>547</v>
      </c>
      <c r="E24" s="46" t="s">
        <v>125</v>
      </c>
      <c r="F24" s="44" t="s">
        <v>405</v>
      </c>
      <c r="G24" s="11">
        <v>0</v>
      </c>
      <c r="H24" s="59">
        <v>28</v>
      </c>
      <c r="I24" s="11">
        <v>0</v>
      </c>
      <c r="J24" s="59">
        <v>28</v>
      </c>
      <c r="K24" s="11">
        <v>0</v>
      </c>
      <c r="L24" s="59">
        <v>28</v>
      </c>
      <c r="M24" s="11">
        <v>0</v>
      </c>
      <c r="N24" s="59">
        <v>28</v>
      </c>
      <c r="O24" s="11">
        <v>0</v>
      </c>
      <c r="P24" s="59">
        <v>28</v>
      </c>
      <c r="Q24" s="67">
        <f t="shared" si="0"/>
        <v>84</v>
      </c>
      <c r="R24" s="66">
        <f t="shared" si="1"/>
        <v>47.5</v>
      </c>
      <c r="S24" s="51"/>
      <c r="T24" s="66" t="str">
        <f t="shared" si="2"/>
        <v>ANO</v>
      </c>
      <c r="U24" s="81">
        <v>11</v>
      </c>
      <c r="V24" s="81"/>
      <c r="W24" s="81"/>
      <c r="X24" s="81"/>
      <c r="Y24" s="84">
        <f t="shared" si="3"/>
        <v>11</v>
      </c>
      <c r="AA24" s="122">
        <f t="shared" si="4"/>
        <v>84</v>
      </c>
      <c r="AB24" s="122">
        <f t="shared" si="5"/>
        <v>300</v>
      </c>
      <c r="AC24" s="81">
        <f t="shared" si="6"/>
        <v>28</v>
      </c>
      <c r="AD24" s="81">
        <f t="shared" si="7"/>
        <v>28</v>
      </c>
      <c r="AE24" s="81">
        <f t="shared" si="8"/>
        <v>28</v>
      </c>
      <c r="AF24" s="81">
        <f t="shared" si="9"/>
        <v>28</v>
      </c>
      <c r="AG24" s="81">
        <f t="shared" si="10"/>
        <v>28</v>
      </c>
      <c r="AH24" s="81">
        <f t="shared" si="11"/>
        <v>100</v>
      </c>
      <c r="AI24" s="81">
        <f t="shared" si="12"/>
        <v>100</v>
      </c>
      <c r="AJ24" s="81">
        <f t="shared" si="13"/>
        <v>100</v>
      </c>
      <c r="AK24" s="81">
        <f t="shared" si="14"/>
        <v>100</v>
      </c>
      <c r="AL24" s="81">
        <f t="shared" si="15"/>
        <v>100</v>
      </c>
    </row>
    <row r="25" spans="1:38" ht="14.25" customHeight="1" hidden="1">
      <c r="A25" s="53">
        <v>22</v>
      </c>
      <c r="B25" s="60" t="s">
        <v>639</v>
      </c>
      <c r="C25" s="60" t="s">
        <v>164</v>
      </c>
      <c r="D25" s="74" t="s">
        <v>641</v>
      </c>
      <c r="E25" s="7" t="s">
        <v>24</v>
      </c>
      <c r="F25" s="61" t="s">
        <v>642</v>
      </c>
      <c r="G25" s="11">
        <v>0</v>
      </c>
      <c r="H25" s="59">
        <v>28</v>
      </c>
      <c r="I25" s="11">
        <v>0</v>
      </c>
      <c r="J25" s="59">
        <v>28</v>
      </c>
      <c r="K25" s="11">
        <v>0</v>
      </c>
      <c r="L25" s="59">
        <v>28</v>
      </c>
      <c r="M25" s="11">
        <v>0</v>
      </c>
      <c r="N25" s="59">
        <v>28</v>
      </c>
      <c r="O25" s="11">
        <v>0</v>
      </c>
      <c r="P25" s="59">
        <v>28</v>
      </c>
      <c r="Q25" s="67">
        <f t="shared" si="0"/>
        <v>84</v>
      </c>
      <c r="R25" s="66">
        <f t="shared" si="1"/>
        <v>84</v>
      </c>
      <c r="S25" s="51"/>
      <c r="T25" s="66" t="str">
        <f t="shared" si="2"/>
        <v>NE</v>
      </c>
      <c r="U25" s="81"/>
      <c r="V25" s="81"/>
      <c r="W25" s="81">
        <v>200</v>
      </c>
      <c r="X25" s="81"/>
      <c r="Y25" s="84">
        <f t="shared" si="3"/>
        <v>200</v>
      </c>
      <c r="AA25" s="122">
        <f t="shared" si="4"/>
        <v>84</v>
      </c>
      <c r="AB25" s="122">
        <f t="shared" si="5"/>
        <v>300</v>
      </c>
      <c r="AC25" s="81">
        <f t="shared" si="6"/>
        <v>28</v>
      </c>
      <c r="AD25" s="81">
        <f t="shared" si="7"/>
        <v>28</v>
      </c>
      <c r="AE25" s="81">
        <f t="shared" si="8"/>
        <v>28</v>
      </c>
      <c r="AF25" s="81">
        <f t="shared" si="9"/>
        <v>28</v>
      </c>
      <c r="AG25" s="81">
        <f t="shared" si="10"/>
        <v>28</v>
      </c>
      <c r="AH25" s="81">
        <f t="shared" si="11"/>
        <v>100</v>
      </c>
      <c r="AI25" s="81">
        <f t="shared" si="12"/>
        <v>100</v>
      </c>
      <c r="AJ25" s="81">
        <f t="shared" si="13"/>
        <v>100</v>
      </c>
      <c r="AK25" s="81">
        <f t="shared" si="14"/>
        <v>100</v>
      </c>
      <c r="AL25" s="81">
        <f t="shared" si="15"/>
        <v>100</v>
      </c>
    </row>
    <row r="26" spans="1:38" ht="14.25" customHeight="1" hidden="1">
      <c r="A26" s="53">
        <v>23</v>
      </c>
      <c r="B26" s="60" t="s">
        <v>168</v>
      </c>
      <c r="C26" s="60" t="s">
        <v>169</v>
      </c>
      <c r="D26" s="38" t="s">
        <v>836</v>
      </c>
      <c r="E26" s="44" t="s">
        <v>274</v>
      </c>
      <c r="F26" s="61" t="s">
        <v>406</v>
      </c>
      <c r="G26" s="11">
        <v>0</v>
      </c>
      <c r="H26" s="59">
        <v>28</v>
      </c>
      <c r="I26" s="11">
        <v>0</v>
      </c>
      <c r="J26" s="59">
        <v>28</v>
      </c>
      <c r="K26" s="11">
        <v>0</v>
      </c>
      <c r="L26" s="59">
        <v>28</v>
      </c>
      <c r="M26" s="11">
        <v>0</v>
      </c>
      <c r="N26" s="59">
        <v>28</v>
      </c>
      <c r="O26" s="11">
        <v>0</v>
      </c>
      <c r="P26" s="59">
        <v>28</v>
      </c>
      <c r="Q26" s="67">
        <f t="shared" si="0"/>
        <v>84</v>
      </c>
      <c r="R26" s="66">
        <f t="shared" si="1"/>
        <v>84</v>
      </c>
      <c r="S26" s="51"/>
      <c r="T26" s="66" t="str">
        <f t="shared" si="2"/>
        <v>NE</v>
      </c>
      <c r="U26" s="81"/>
      <c r="V26" s="81"/>
      <c r="W26" s="81">
        <v>200</v>
      </c>
      <c r="X26" s="81"/>
      <c r="Y26" s="84">
        <f t="shared" si="3"/>
        <v>200</v>
      </c>
      <c r="AA26" s="122">
        <f t="shared" si="4"/>
        <v>84</v>
      </c>
      <c r="AB26" s="122">
        <f t="shared" si="5"/>
        <v>300</v>
      </c>
      <c r="AC26" s="81">
        <f t="shared" si="6"/>
        <v>28</v>
      </c>
      <c r="AD26" s="81">
        <f t="shared" si="7"/>
        <v>28</v>
      </c>
      <c r="AE26" s="81">
        <f t="shared" si="8"/>
        <v>28</v>
      </c>
      <c r="AF26" s="81">
        <f t="shared" si="9"/>
        <v>28</v>
      </c>
      <c r="AG26" s="81">
        <f t="shared" si="10"/>
        <v>28</v>
      </c>
      <c r="AH26" s="81">
        <f t="shared" si="11"/>
        <v>100</v>
      </c>
      <c r="AI26" s="81">
        <f t="shared" si="12"/>
        <v>100</v>
      </c>
      <c r="AJ26" s="81">
        <f t="shared" si="13"/>
        <v>100</v>
      </c>
      <c r="AK26" s="81">
        <f t="shared" si="14"/>
        <v>100</v>
      </c>
      <c r="AL26" s="81">
        <f t="shared" si="15"/>
        <v>100</v>
      </c>
    </row>
    <row r="27" spans="1:38" ht="14.25" customHeight="1" hidden="1">
      <c r="A27" s="53">
        <v>24</v>
      </c>
      <c r="B27" s="26" t="s">
        <v>124</v>
      </c>
      <c r="C27" s="89" t="s">
        <v>113</v>
      </c>
      <c r="D27" s="53" t="s">
        <v>1268</v>
      </c>
      <c r="E27" s="46" t="s">
        <v>1269</v>
      </c>
      <c r="F27" s="62" t="s">
        <v>293</v>
      </c>
      <c r="G27" s="11">
        <v>0</v>
      </c>
      <c r="H27" s="59">
        <v>28</v>
      </c>
      <c r="I27" s="11">
        <v>0</v>
      </c>
      <c r="J27" s="59">
        <v>28</v>
      </c>
      <c r="K27" s="11">
        <v>0</v>
      </c>
      <c r="L27" s="59">
        <v>28</v>
      </c>
      <c r="M27" s="11">
        <v>0</v>
      </c>
      <c r="N27" s="59">
        <v>28</v>
      </c>
      <c r="O27" s="11">
        <v>0</v>
      </c>
      <c r="P27" s="59">
        <v>28</v>
      </c>
      <c r="Q27" s="67">
        <f t="shared" si="0"/>
        <v>84</v>
      </c>
      <c r="R27" s="66">
        <f t="shared" si="1"/>
        <v>84</v>
      </c>
      <c r="S27" s="51"/>
      <c r="T27" s="66" t="str">
        <f t="shared" si="2"/>
        <v>NE</v>
      </c>
      <c r="U27" s="64"/>
      <c r="V27" s="64"/>
      <c r="W27" s="81">
        <v>200</v>
      </c>
      <c r="X27" s="65"/>
      <c r="Y27" s="90">
        <f t="shared" si="3"/>
        <v>200</v>
      </c>
      <c r="AA27" s="122">
        <f t="shared" si="4"/>
        <v>84</v>
      </c>
      <c r="AB27" s="122">
        <f t="shared" si="5"/>
        <v>300</v>
      </c>
      <c r="AC27" s="81">
        <f t="shared" si="6"/>
        <v>28</v>
      </c>
      <c r="AD27" s="81">
        <f t="shared" si="7"/>
        <v>28</v>
      </c>
      <c r="AE27" s="81">
        <f t="shared" si="8"/>
        <v>28</v>
      </c>
      <c r="AF27" s="81">
        <f t="shared" si="9"/>
        <v>28</v>
      </c>
      <c r="AG27" s="81">
        <f t="shared" si="10"/>
        <v>28</v>
      </c>
      <c r="AH27" s="81">
        <f t="shared" si="11"/>
        <v>100</v>
      </c>
      <c r="AI27" s="81">
        <f t="shared" si="12"/>
        <v>100</v>
      </c>
      <c r="AJ27" s="81">
        <f t="shared" si="13"/>
        <v>100</v>
      </c>
      <c r="AK27" s="81">
        <f t="shared" si="14"/>
        <v>100</v>
      </c>
      <c r="AL27" s="81">
        <f t="shared" si="15"/>
        <v>100</v>
      </c>
    </row>
    <row r="28" spans="1:38" ht="14.25" customHeight="1" hidden="1">
      <c r="A28" s="88">
        <v>25</v>
      </c>
      <c r="B28" s="21" t="s">
        <v>722</v>
      </c>
      <c r="C28" s="21" t="s">
        <v>11</v>
      </c>
      <c r="D28" s="75"/>
      <c r="E28" s="7" t="s">
        <v>1093</v>
      </c>
      <c r="F28" s="21" t="s">
        <v>724</v>
      </c>
      <c r="G28" s="11">
        <v>0</v>
      </c>
      <c r="H28" s="59">
        <v>28</v>
      </c>
      <c r="I28" s="11">
        <v>0</v>
      </c>
      <c r="J28" s="59">
        <v>28</v>
      </c>
      <c r="K28" s="11">
        <v>0</v>
      </c>
      <c r="L28" s="59">
        <v>28</v>
      </c>
      <c r="M28" s="11">
        <v>0</v>
      </c>
      <c r="N28" s="59">
        <v>28</v>
      </c>
      <c r="O28" s="11">
        <v>0</v>
      </c>
      <c r="P28" s="59">
        <v>28</v>
      </c>
      <c r="Q28" s="67">
        <f t="shared" si="0"/>
        <v>84</v>
      </c>
      <c r="R28" s="66">
        <f t="shared" si="1"/>
        <v>84</v>
      </c>
      <c r="S28" s="31"/>
      <c r="T28" s="66" t="str">
        <f t="shared" si="2"/>
        <v>NE</v>
      </c>
      <c r="U28" s="81"/>
      <c r="V28" s="81"/>
      <c r="W28" s="81">
        <v>200</v>
      </c>
      <c r="X28" s="81"/>
      <c r="Y28" s="84">
        <f t="shared" si="3"/>
        <v>200</v>
      </c>
      <c r="Z28" s="34"/>
      <c r="AA28" s="122">
        <f t="shared" si="4"/>
        <v>84</v>
      </c>
      <c r="AB28" s="122">
        <f t="shared" si="5"/>
        <v>300</v>
      </c>
      <c r="AC28" s="81">
        <f t="shared" si="6"/>
        <v>28</v>
      </c>
      <c r="AD28" s="81">
        <f t="shared" si="7"/>
        <v>28</v>
      </c>
      <c r="AE28" s="81">
        <f t="shared" si="8"/>
        <v>28</v>
      </c>
      <c r="AF28" s="81">
        <f t="shared" si="9"/>
        <v>28</v>
      </c>
      <c r="AG28" s="81">
        <f t="shared" si="10"/>
        <v>28</v>
      </c>
      <c r="AH28" s="81">
        <f t="shared" si="11"/>
        <v>100</v>
      </c>
      <c r="AI28" s="81">
        <f t="shared" si="12"/>
        <v>100</v>
      </c>
      <c r="AJ28" s="81">
        <f t="shared" si="13"/>
        <v>100</v>
      </c>
      <c r="AK28" s="81">
        <f t="shared" si="14"/>
        <v>100</v>
      </c>
      <c r="AL28" s="81">
        <f t="shared" si="15"/>
        <v>100</v>
      </c>
    </row>
    <row r="29" spans="1:38" ht="14.25" customHeight="1" hidden="1">
      <c r="A29" s="53">
        <v>26</v>
      </c>
      <c r="B29" s="21" t="s">
        <v>1201</v>
      </c>
      <c r="C29" s="21" t="s">
        <v>628</v>
      </c>
      <c r="D29" s="9" t="s">
        <v>576</v>
      </c>
      <c r="E29" s="1" t="s">
        <v>576</v>
      </c>
      <c r="F29" s="21" t="s">
        <v>1202</v>
      </c>
      <c r="G29" s="11">
        <v>0</v>
      </c>
      <c r="H29" s="59">
        <v>28</v>
      </c>
      <c r="I29" s="11">
        <v>0</v>
      </c>
      <c r="J29" s="59">
        <v>28</v>
      </c>
      <c r="K29" s="11">
        <v>0</v>
      </c>
      <c r="L29" s="59">
        <v>28</v>
      </c>
      <c r="M29" s="11">
        <v>0</v>
      </c>
      <c r="N29" s="59">
        <v>28</v>
      </c>
      <c r="O29" s="11">
        <v>0</v>
      </c>
      <c r="P29" s="59">
        <v>28</v>
      </c>
      <c r="Q29" s="67">
        <f t="shared" si="0"/>
        <v>84</v>
      </c>
      <c r="R29" s="66">
        <f t="shared" si="1"/>
        <v>84</v>
      </c>
      <c r="S29" s="30"/>
      <c r="T29" s="66" t="str">
        <f t="shared" si="2"/>
        <v>NE</v>
      </c>
      <c r="U29" s="116"/>
      <c r="V29" s="116"/>
      <c r="W29" s="81">
        <v>201</v>
      </c>
      <c r="X29" s="116"/>
      <c r="Y29" s="84">
        <f t="shared" si="3"/>
        <v>201</v>
      </c>
      <c r="Z29" s="39"/>
      <c r="AA29" s="122">
        <f t="shared" si="4"/>
        <v>84</v>
      </c>
      <c r="AB29" s="122">
        <f t="shared" si="5"/>
        <v>300</v>
      </c>
      <c r="AC29" s="116">
        <f t="shared" si="6"/>
        <v>28</v>
      </c>
      <c r="AD29" s="116">
        <f t="shared" si="7"/>
        <v>28</v>
      </c>
      <c r="AE29" s="116">
        <f t="shared" si="8"/>
        <v>28</v>
      </c>
      <c r="AF29" s="116">
        <f t="shared" si="9"/>
        <v>28</v>
      </c>
      <c r="AG29" s="116">
        <f t="shared" si="10"/>
        <v>28</v>
      </c>
      <c r="AH29" s="116">
        <f t="shared" si="11"/>
        <v>100</v>
      </c>
      <c r="AI29" s="116">
        <f t="shared" si="12"/>
        <v>100</v>
      </c>
      <c r="AJ29" s="116">
        <f t="shared" si="13"/>
        <v>100</v>
      </c>
      <c r="AK29" s="116">
        <f t="shared" si="14"/>
        <v>100</v>
      </c>
      <c r="AL29" s="116">
        <f t="shared" si="15"/>
        <v>100</v>
      </c>
    </row>
    <row r="30" spans="1:38" ht="14.25" customHeight="1" hidden="1">
      <c r="A30" s="53">
        <v>27</v>
      </c>
      <c r="B30" s="3" t="s">
        <v>127</v>
      </c>
      <c r="C30" s="3" t="s">
        <v>497</v>
      </c>
      <c r="D30" s="75" t="s">
        <v>531</v>
      </c>
      <c r="E30" s="1" t="s">
        <v>125</v>
      </c>
      <c r="F30" s="10" t="s">
        <v>293</v>
      </c>
      <c r="G30" s="11">
        <v>0</v>
      </c>
      <c r="H30" s="59">
        <v>28</v>
      </c>
      <c r="I30" s="11">
        <v>0</v>
      </c>
      <c r="J30" s="59">
        <v>28</v>
      </c>
      <c r="K30" s="11">
        <v>0</v>
      </c>
      <c r="L30" s="59">
        <v>28</v>
      </c>
      <c r="M30" s="11">
        <v>0</v>
      </c>
      <c r="N30" s="59">
        <v>28</v>
      </c>
      <c r="O30" s="11">
        <v>0</v>
      </c>
      <c r="P30" s="59">
        <v>28</v>
      </c>
      <c r="Q30" s="67">
        <f t="shared" si="0"/>
        <v>84</v>
      </c>
      <c r="R30" s="66">
        <f t="shared" si="1"/>
        <v>84</v>
      </c>
      <c r="S30" s="51"/>
      <c r="T30" s="66" t="str">
        <f t="shared" si="2"/>
        <v>NE</v>
      </c>
      <c r="U30" s="81"/>
      <c r="V30" s="81"/>
      <c r="W30" s="81">
        <v>200</v>
      </c>
      <c r="X30" s="81"/>
      <c r="Y30" s="84">
        <f t="shared" si="3"/>
        <v>200</v>
      </c>
      <c r="AA30" s="122">
        <f t="shared" si="4"/>
        <v>84</v>
      </c>
      <c r="AB30" s="122">
        <f t="shared" si="5"/>
        <v>300</v>
      </c>
      <c r="AC30" s="81">
        <f t="shared" si="6"/>
        <v>28</v>
      </c>
      <c r="AD30" s="81">
        <f t="shared" si="7"/>
        <v>28</v>
      </c>
      <c r="AE30" s="81">
        <f t="shared" si="8"/>
        <v>28</v>
      </c>
      <c r="AF30" s="81">
        <f t="shared" si="9"/>
        <v>28</v>
      </c>
      <c r="AG30" s="81">
        <f t="shared" si="10"/>
        <v>28</v>
      </c>
      <c r="AH30" s="81">
        <f t="shared" si="11"/>
        <v>100</v>
      </c>
      <c r="AI30" s="81">
        <f t="shared" si="12"/>
        <v>100</v>
      </c>
      <c r="AJ30" s="81">
        <f t="shared" si="13"/>
        <v>100</v>
      </c>
      <c r="AK30" s="81">
        <f t="shared" si="14"/>
        <v>100</v>
      </c>
      <c r="AL30" s="81">
        <f t="shared" si="15"/>
        <v>100</v>
      </c>
    </row>
    <row r="31" spans="1:38" ht="14.25" customHeight="1" hidden="1">
      <c r="A31" s="53">
        <v>28</v>
      </c>
      <c r="B31" s="58" t="s">
        <v>401</v>
      </c>
      <c r="C31" s="58" t="s">
        <v>402</v>
      </c>
      <c r="D31" s="74" t="s">
        <v>397</v>
      </c>
      <c r="E31" s="74" t="s">
        <v>397</v>
      </c>
      <c r="F31" s="73" t="s">
        <v>505</v>
      </c>
      <c r="G31" s="11">
        <v>0</v>
      </c>
      <c r="H31" s="59">
        <v>28</v>
      </c>
      <c r="I31" s="11">
        <v>0</v>
      </c>
      <c r="J31" s="59">
        <v>28</v>
      </c>
      <c r="K31" s="11">
        <v>0</v>
      </c>
      <c r="L31" s="59">
        <v>28</v>
      </c>
      <c r="M31" s="11">
        <v>0</v>
      </c>
      <c r="N31" s="59">
        <v>28</v>
      </c>
      <c r="O31" s="11">
        <v>0</v>
      </c>
      <c r="P31" s="59">
        <v>28</v>
      </c>
      <c r="Q31" s="67">
        <f t="shared" si="0"/>
        <v>84</v>
      </c>
      <c r="R31" s="66">
        <f t="shared" si="1"/>
        <v>84</v>
      </c>
      <c r="T31" s="66" t="str">
        <f t="shared" si="2"/>
        <v>NE</v>
      </c>
      <c r="U31" s="81"/>
      <c r="V31" s="81"/>
      <c r="W31" s="81">
        <v>200</v>
      </c>
      <c r="X31" s="81"/>
      <c r="Y31" s="84">
        <f t="shared" si="3"/>
        <v>200</v>
      </c>
      <c r="AA31" s="122">
        <f t="shared" si="4"/>
        <v>84</v>
      </c>
      <c r="AB31" s="122">
        <f t="shared" si="5"/>
        <v>300</v>
      </c>
      <c r="AC31" s="81">
        <f t="shared" si="6"/>
        <v>28</v>
      </c>
      <c r="AD31" s="81">
        <f t="shared" si="7"/>
        <v>28</v>
      </c>
      <c r="AE31" s="81">
        <f t="shared" si="8"/>
        <v>28</v>
      </c>
      <c r="AF31" s="81">
        <f t="shared" si="9"/>
        <v>28</v>
      </c>
      <c r="AG31" s="81">
        <f t="shared" si="10"/>
        <v>28</v>
      </c>
      <c r="AH31" s="81">
        <f t="shared" si="11"/>
        <v>100</v>
      </c>
      <c r="AI31" s="81">
        <f t="shared" si="12"/>
        <v>100</v>
      </c>
      <c r="AJ31" s="81">
        <f t="shared" si="13"/>
        <v>100</v>
      </c>
      <c r="AK31" s="81">
        <f t="shared" si="14"/>
        <v>100</v>
      </c>
      <c r="AL31" s="81">
        <f t="shared" si="15"/>
        <v>100</v>
      </c>
    </row>
    <row r="32" spans="1:38" ht="14.25" customHeight="1" hidden="1">
      <c r="A32" s="53">
        <v>29</v>
      </c>
      <c r="B32" s="58" t="s">
        <v>502</v>
      </c>
      <c r="C32" s="58" t="s">
        <v>169</v>
      </c>
      <c r="D32" s="74" t="s">
        <v>397</v>
      </c>
      <c r="E32" s="74" t="s">
        <v>397</v>
      </c>
      <c r="F32" s="73" t="s">
        <v>506</v>
      </c>
      <c r="G32" s="11">
        <v>0</v>
      </c>
      <c r="H32" s="59">
        <v>28</v>
      </c>
      <c r="I32" s="11">
        <v>0</v>
      </c>
      <c r="J32" s="59">
        <v>28</v>
      </c>
      <c r="K32" s="11">
        <v>0</v>
      </c>
      <c r="L32" s="59">
        <v>28</v>
      </c>
      <c r="M32" s="11">
        <v>0</v>
      </c>
      <c r="N32" s="59">
        <v>28</v>
      </c>
      <c r="O32" s="11">
        <v>0</v>
      </c>
      <c r="P32" s="59">
        <v>28</v>
      </c>
      <c r="Q32" s="67">
        <f t="shared" si="0"/>
        <v>84</v>
      </c>
      <c r="R32" s="66">
        <f t="shared" si="1"/>
        <v>84</v>
      </c>
      <c r="S32" s="51"/>
      <c r="T32" s="66" t="str">
        <f t="shared" si="2"/>
        <v>NE</v>
      </c>
      <c r="U32" s="81"/>
      <c r="V32" s="81"/>
      <c r="W32" s="81">
        <v>200</v>
      </c>
      <c r="X32" s="81"/>
      <c r="Y32" s="84">
        <f t="shared" si="3"/>
        <v>200</v>
      </c>
      <c r="AA32" s="122">
        <f t="shared" si="4"/>
        <v>84</v>
      </c>
      <c r="AB32" s="122">
        <f t="shared" si="5"/>
        <v>300</v>
      </c>
      <c r="AC32" s="81">
        <f t="shared" si="6"/>
        <v>28</v>
      </c>
      <c r="AD32" s="81">
        <f t="shared" si="7"/>
        <v>28</v>
      </c>
      <c r="AE32" s="81">
        <f t="shared" si="8"/>
        <v>28</v>
      </c>
      <c r="AF32" s="81">
        <f t="shared" si="9"/>
        <v>28</v>
      </c>
      <c r="AG32" s="81">
        <f t="shared" si="10"/>
        <v>28</v>
      </c>
      <c r="AH32" s="81">
        <f t="shared" si="11"/>
        <v>100</v>
      </c>
      <c r="AI32" s="81">
        <f t="shared" si="12"/>
        <v>100</v>
      </c>
      <c r="AJ32" s="81">
        <f t="shared" si="13"/>
        <v>100</v>
      </c>
      <c r="AK32" s="81">
        <f t="shared" si="14"/>
        <v>100</v>
      </c>
      <c r="AL32" s="81">
        <f t="shared" si="15"/>
        <v>100</v>
      </c>
    </row>
    <row r="34" ht="12.75">
      <c r="B34" s="8" t="s">
        <v>507</v>
      </c>
    </row>
    <row r="35" ht="12.75">
      <c r="B35" s="8" t="s">
        <v>508</v>
      </c>
    </row>
    <row r="36" ht="12.75">
      <c r="B36" s="8" t="s">
        <v>450</v>
      </c>
    </row>
    <row r="37" ht="12.75">
      <c r="B37" s="8" t="s">
        <v>451</v>
      </c>
    </row>
  </sheetData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AL4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0" customWidth="1"/>
    <col min="2" max="2" width="11.28125" style="28" customWidth="1"/>
    <col min="3" max="3" width="9.8515625" style="28" customWidth="1"/>
    <col min="4" max="4" width="8.140625" style="30" bestFit="1" customWidth="1"/>
    <col min="5" max="5" width="27.28125" style="28" customWidth="1"/>
    <col min="6" max="6" width="15.00390625" style="28" bestFit="1" customWidth="1"/>
    <col min="7" max="7" width="3.7109375" style="30" customWidth="1"/>
    <col min="8" max="8" width="6.28125" style="30" customWidth="1"/>
    <col min="9" max="9" width="3.7109375" style="30" customWidth="1"/>
    <col min="10" max="10" width="6.28125" style="29" customWidth="1"/>
    <col min="11" max="11" width="3.7109375" style="30" customWidth="1"/>
    <col min="12" max="12" width="6.28125" style="29" customWidth="1"/>
    <col min="13" max="13" width="3.7109375" style="30" customWidth="1"/>
    <col min="14" max="14" width="6.28125" style="29" customWidth="1"/>
    <col min="15" max="15" width="3.7109375" style="30" customWidth="1"/>
    <col min="16" max="16" width="6.28125" style="29" customWidth="1"/>
    <col min="17" max="17" width="6.28125" style="120" customWidth="1"/>
    <col min="18" max="18" width="6.28125" style="123" customWidth="1"/>
    <col min="19" max="19" width="0" style="39" hidden="1" customWidth="1"/>
    <col min="20" max="20" width="6.28125" style="121" hidden="1" customWidth="1"/>
    <col min="21" max="25" width="6.28125" style="39" hidden="1" customWidth="1"/>
    <col min="26" max="26" width="0" style="39" hidden="1" customWidth="1"/>
    <col min="27" max="28" width="8.140625" style="121" hidden="1" customWidth="1"/>
    <col min="29" max="33" width="6.28125" style="39" hidden="1" customWidth="1"/>
    <col min="34" max="38" width="4.7109375" style="39" hidden="1" customWidth="1"/>
    <col min="39" max="16384" width="9.140625" style="39" customWidth="1"/>
  </cols>
  <sheetData>
    <row r="1" spans="1:28" s="34" customFormat="1" ht="23.25">
      <c r="A1" s="31"/>
      <c r="B1" s="168" t="s">
        <v>162</v>
      </c>
      <c r="C1" s="32"/>
      <c r="D1" s="31"/>
      <c r="E1" s="32"/>
      <c r="F1" s="42" t="s">
        <v>1095</v>
      </c>
      <c r="G1" s="31"/>
      <c r="H1" s="31"/>
      <c r="I1" s="31"/>
      <c r="J1" s="33"/>
      <c r="K1" s="31"/>
      <c r="L1" s="33"/>
      <c r="M1" s="31"/>
      <c r="N1" s="33"/>
      <c r="O1" s="31"/>
      <c r="P1" s="33"/>
      <c r="Q1" s="120"/>
      <c r="R1" s="123"/>
      <c r="T1" s="121"/>
      <c r="AA1" s="121"/>
      <c r="AB1" s="121"/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70" t="s">
        <v>80</v>
      </c>
      <c r="C4" s="170" t="s">
        <v>81</v>
      </c>
      <c r="D4" s="171" t="s">
        <v>510</v>
      </c>
      <c r="E4" s="172" t="s">
        <v>663</v>
      </c>
      <c r="F4" s="170" t="s">
        <v>330</v>
      </c>
      <c r="G4" s="169">
        <v>1</v>
      </c>
      <c r="H4" s="174">
        <v>196.67</v>
      </c>
      <c r="I4" s="169">
        <v>1</v>
      </c>
      <c r="J4" s="174">
        <v>194.17</v>
      </c>
      <c r="K4" s="169">
        <v>2</v>
      </c>
      <c r="L4" s="174">
        <v>186.67</v>
      </c>
      <c r="M4" s="169">
        <v>1</v>
      </c>
      <c r="N4" s="174">
        <v>194.67</v>
      </c>
      <c r="O4" s="169">
        <v>2</v>
      </c>
      <c r="P4" s="174">
        <v>190.67</v>
      </c>
      <c r="Q4" s="66">
        <f aca="true" t="shared" si="0" ref="Q4:Q16">AA4</f>
        <v>195.17</v>
      </c>
      <c r="R4" s="66">
        <f aca="true" t="shared" si="1" ref="R4:R16">IF(T4="ANO",AVERAGE(Q4,U4,V4,W4,X4),Q4)</f>
        <v>195.17</v>
      </c>
      <c r="S4" s="51"/>
      <c r="T4" s="66" t="str">
        <f aca="true" t="shared" si="2" ref="T4:T16">IF(AVERAGE(U4:X4)&gt;Q4,"ANO","NE")</f>
        <v>NE</v>
      </c>
      <c r="U4" s="175">
        <v>187.83</v>
      </c>
      <c r="V4" s="175"/>
      <c r="W4" s="175"/>
      <c r="X4" s="176"/>
      <c r="Y4" s="66">
        <f aca="true" t="shared" si="3" ref="Y4:Y16">AVERAGE(U4:X4)</f>
        <v>187.83</v>
      </c>
      <c r="AA4" s="122">
        <f aca="true" t="shared" si="4" ref="AA4:AA16">(SMALL(AC4:AG4,5)+SMALL(AC4:AG4,4)+SMALL(AC4:AG4,3))/3</f>
        <v>195.17</v>
      </c>
      <c r="AB4" s="122">
        <f aca="true" t="shared" si="5" ref="AB4:AB16">SMALL(AH4:AL4,1)+SMALL(AH4:AL4,2)+SMALL(AH4:AL4,3)</f>
        <v>3</v>
      </c>
      <c r="AC4" s="177">
        <f aca="true" t="shared" si="6" ref="AC4:AC16">H4</f>
        <v>196.67</v>
      </c>
      <c r="AD4" s="177">
        <f aca="true" t="shared" si="7" ref="AD4:AD16">J4</f>
        <v>194.17</v>
      </c>
      <c r="AE4" s="177">
        <f aca="true" t="shared" si="8" ref="AE4:AE16">L4</f>
        <v>186.67</v>
      </c>
      <c r="AF4" s="177">
        <f aca="true" t="shared" si="9" ref="AF4:AF16">N4</f>
        <v>194.67</v>
      </c>
      <c r="AG4" s="177">
        <f aca="true" t="shared" si="10" ref="AG4:AG16">P4</f>
        <v>190.67</v>
      </c>
      <c r="AH4" s="178">
        <f aca="true" t="shared" si="11" ref="AH4:AH16">IF(G4=0,100,G4)</f>
        <v>1</v>
      </c>
      <c r="AI4" s="178">
        <f aca="true" t="shared" si="12" ref="AI4:AI16">IF(I4=0,100,I4)</f>
        <v>1</v>
      </c>
      <c r="AJ4" s="178">
        <f aca="true" t="shared" si="13" ref="AJ4:AJ16">IF(K4=0,100,K4)</f>
        <v>2</v>
      </c>
      <c r="AK4" s="178">
        <f aca="true" t="shared" si="14" ref="AK4:AK16">IF(M4=0,100,M4)</f>
        <v>1</v>
      </c>
      <c r="AL4" s="178">
        <f aca="true" t="shared" si="15" ref="AL4:AL16">IF(O4=0,100,O4)</f>
        <v>2</v>
      </c>
    </row>
    <row r="5" spans="1:38" s="50" customFormat="1" ht="14.25" customHeight="1">
      <c r="A5" s="169">
        <v>2</v>
      </c>
      <c r="B5" s="170" t="s">
        <v>159</v>
      </c>
      <c r="C5" s="170" t="s">
        <v>27</v>
      </c>
      <c r="D5" s="171" t="s">
        <v>511</v>
      </c>
      <c r="E5" s="172" t="s">
        <v>831</v>
      </c>
      <c r="F5" s="170" t="s">
        <v>158</v>
      </c>
      <c r="G5" s="169">
        <v>3</v>
      </c>
      <c r="H5" s="174">
        <v>191</v>
      </c>
      <c r="I5" s="169">
        <v>3</v>
      </c>
      <c r="J5" s="174">
        <v>191</v>
      </c>
      <c r="K5" s="169">
        <v>0</v>
      </c>
      <c r="L5" s="174">
        <v>0</v>
      </c>
      <c r="M5" s="169">
        <v>0</v>
      </c>
      <c r="N5" s="174">
        <v>0</v>
      </c>
      <c r="O5" s="169">
        <v>1</v>
      </c>
      <c r="P5" s="174">
        <v>191</v>
      </c>
      <c r="Q5" s="66">
        <f t="shared" si="0"/>
        <v>191</v>
      </c>
      <c r="R5" s="66">
        <f t="shared" si="1"/>
        <v>191</v>
      </c>
      <c r="S5" s="51"/>
      <c r="T5" s="66" t="str">
        <f t="shared" si="2"/>
        <v>NE</v>
      </c>
      <c r="U5" s="175"/>
      <c r="V5" s="175"/>
      <c r="W5" s="175">
        <v>0</v>
      </c>
      <c r="X5" s="176"/>
      <c r="Y5" s="66">
        <f t="shared" si="3"/>
        <v>0</v>
      </c>
      <c r="AA5" s="122">
        <f t="shared" si="4"/>
        <v>191</v>
      </c>
      <c r="AB5" s="122">
        <f t="shared" si="5"/>
        <v>7</v>
      </c>
      <c r="AC5" s="177">
        <f t="shared" si="6"/>
        <v>191</v>
      </c>
      <c r="AD5" s="177">
        <f t="shared" si="7"/>
        <v>191</v>
      </c>
      <c r="AE5" s="177">
        <f t="shared" si="8"/>
        <v>0</v>
      </c>
      <c r="AF5" s="177">
        <f t="shared" si="9"/>
        <v>0</v>
      </c>
      <c r="AG5" s="177">
        <f t="shared" si="10"/>
        <v>191</v>
      </c>
      <c r="AH5" s="178">
        <f t="shared" si="11"/>
        <v>3</v>
      </c>
      <c r="AI5" s="178">
        <f t="shared" si="12"/>
        <v>3</v>
      </c>
      <c r="AJ5" s="178">
        <f t="shared" si="13"/>
        <v>100</v>
      </c>
      <c r="AK5" s="178">
        <f t="shared" si="14"/>
        <v>100</v>
      </c>
      <c r="AL5" s="178">
        <f t="shared" si="15"/>
        <v>1</v>
      </c>
    </row>
    <row r="6" spans="1:38" s="50" customFormat="1" ht="14.25" customHeight="1">
      <c r="A6" s="169">
        <v>3</v>
      </c>
      <c r="B6" s="170" t="s">
        <v>146</v>
      </c>
      <c r="C6" s="170" t="s">
        <v>147</v>
      </c>
      <c r="D6" s="171" t="s">
        <v>512</v>
      </c>
      <c r="E6" s="172" t="s">
        <v>663</v>
      </c>
      <c r="F6" s="170" t="s">
        <v>153</v>
      </c>
      <c r="G6" s="169">
        <v>2</v>
      </c>
      <c r="H6" s="174">
        <v>192</v>
      </c>
      <c r="I6" s="169">
        <v>2</v>
      </c>
      <c r="J6" s="174">
        <v>192</v>
      </c>
      <c r="K6" s="169">
        <v>0</v>
      </c>
      <c r="L6" s="174">
        <v>0</v>
      </c>
      <c r="M6" s="169">
        <v>0</v>
      </c>
      <c r="N6" s="174">
        <v>0</v>
      </c>
      <c r="O6" s="169">
        <v>3</v>
      </c>
      <c r="P6" s="174">
        <v>188.5</v>
      </c>
      <c r="Q6" s="66">
        <f t="shared" si="0"/>
        <v>190.83333333333334</v>
      </c>
      <c r="R6" s="66">
        <f t="shared" si="1"/>
        <v>190.83333333333334</v>
      </c>
      <c r="S6" s="51"/>
      <c r="T6" s="66" t="str">
        <f t="shared" si="2"/>
        <v>NE</v>
      </c>
      <c r="U6" s="175"/>
      <c r="V6" s="175"/>
      <c r="W6" s="175">
        <v>0</v>
      </c>
      <c r="X6" s="176"/>
      <c r="Y6" s="66">
        <f t="shared" si="3"/>
        <v>0</v>
      </c>
      <c r="AA6" s="122">
        <f t="shared" si="4"/>
        <v>190.83333333333334</v>
      </c>
      <c r="AB6" s="122">
        <f t="shared" si="5"/>
        <v>7</v>
      </c>
      <c r="AC6" s="177">
        <f t="shared" si="6"/>
        <v>192</v>
      </c>
      <c r="AD6" s="177">
        <f t="shared" si="7"/>
        <v>192</v>
      </c>
      <c r="AE6" s="177">
        <f t="shared" si="8"/>
        <v>0</v>
      </c>
      <c r="AF6" s="177">
        <f t="shared" si="9"/>
        <v>0</v>
      </c>
      <c r="AG6" s="177">
        <f t="shared" si="10"/>
        <v>188.5</v>
      </c>
      <c r="AH6" s="178">
        <f t="shared" si="11"/>
        <v>2</v>
      </c>
      <c r="AI6" s="178">
        <f t="shared" si="12"/>
        <v>2</v>
      </c>
      <c r="AJ6" s="178">
        <f t="shared" si="13"/>
        <v>100</v>
      </c>
      <c r="AK6" s="178">
        <f t="shared" si="14"/>
        <v>100</v>
      </c>
      <c r="AL6" s="178">
        <f t="shared" si="15"/>
        <v>3</v>
      </c>
    </row>
    <row r="7" spans="1:38" ht="14.25" customHeight="1">
      <c r="A7" s="38">
        <v>4</v>
      </c>
      <c r="B7" s="3" t="s">
        <v>161</v>
      </c>
      <c r="C7" s="3" t="s">
        <v>37</v>
      </c>
      <c r="D7" s="75" t="s">
        <v>513</v>
      </c>
      <c r="E7" s="1" t="s">
        <v>831</v>
      </c>
      <c r="F7" s="40" t="s">
        <v>803</v>
      </c>
      <c r="G7" s="38">
        <v>7</v>
      </c>
      <c r="H7" s="55">
        <v>178.33</v>
      </c>
      <c r="I7" s="38">
        <v>5</v>
      </c>
      <c r="J7" s="55">
        <v>185.33</v>
      </c>
      <c r="K7" s="38">
        <v>1</v>
      </c>
      <c r="L7" s="55">
        <v>193.33</v>
      </c>
      <c r="M7" s="38">
        <v>2</v>
      </c>
      <c r="N7" s="55">
        <v>189.33</v>
      </c>
      <c r="O7" s="38">
        <v>0</v>
      </c>
      <c r="P7" s="55">
        <v>0</v>
      </c>
      <c r="Q7" s="66">
        <f t="shared" si="0"/>
        <v>189.33</v>
      </c>
      <c r="R7" s="66">
        <f t="shared" si="1"/>
        <v>189.33</v>
      </c>
      <c r="S7" s="30"/>
      <c r="T7" s="66" t="str">
        <f t="shared" si="2"/>
        <v>NE</v>
      </c>
      <c r="U7" s="56"/>
      <c r="V7" s="56"/>
      <c r="W7" s="56">
        <v>0</v>
      </c>
      <c r="X7" s="83"/>
      <c r="Y7" s="63">
        <f t="shared" si="3"/>
        <v>0</v>
      </c>
      <c r="AA7" s="122">
        <f t="shared" si="4"/>
        <v>189.33</v>
      </c>
      <c r="AB7" s="122">
        <f t="shared" si="5"/>
        <v>8</v>
      </c>
      <c r="AC7" s="115">
        <f t="shared" si="6"/>
        <v>178.33</v>
      </c>
      <c r="AD7" s="115">
        <f t="shared" si="7"/>
        <v>185.33</v>
      </c>
      <c r="AE7" s="115">
        <f t="shared" si="8"/>
        <v>193.33</v>
      </c>
      <c r="AF7" s="115">
        <f t="shared" si="9"/>
        <v>189.33</v>
      </c>
      <c r="AG7" s="115">
        <f t="shared" si="10"/>
        <v>0</v>
      </c>
      <c r="AH7" s="116">
        <f t="shared" si="11"/>
        <v>7</v>
      </c>
      <c r="AI7" s="116">
        <f t="shared" si="12"/>
        <v>5</v>
      </c>
      <c r="AJ7" s="116">
        <f t="shared" si="13"/>
        <v>1</v>
      </c>
      <c r="AK7" s="116">
        <f t="shared" si="14"/>
        <v>2</v>
      </c>
      <c r="AL7" s="116">
        <f t="shared" si="15"/>
        <v>100</v>
      </c>
    </row>
    <row r="8" spans="1:38" ht="14.25" customHeight="1">
      <c r="A8" s="53">
        <v>5</v>
      </c>
      <c r="B8" s="41" t="s">
        <v>68</v>
      </c>
      <c r="C8" s="41" t="s">
        <v>59</v>
      </c>
      <c r="D8" s="38" t="s">
        <v>516</v>
      </c>
      <c r="E8" s="1" t="s">
        <v>831</v>
      </c>
      <c r="F8" s="14" t="s">
        <v>366</v>
      </c>
      <c r="G8" s="38">
        <v>4</v>
      </c>
      <c r="H8" s="55">
        <v>183.33</v>
      </c>
      <c r="I8" s="38">
        <v>4</v>
      </c>
      <c r="J8" s="55">
        <v>187.33</v>
      </c>
      <c r="K8" s="38">
        <v>0</v>
      </c>
      <c r="L8" s="55">
        <v>0</v>
      </c>
      <c r="M8" s="38">
        <v>0</v>
      </c>
      <c r="N8" s="55">
        <v>0</v>
      </c>
      <c r="O8" s="38">
        <v>4</v>
      </c>
      <c r="P8" s="55">
        <v>184.83</v>
      </c>
      <c r="Q8" s="66">
        <f t="shared" si="0"/>
        <v>185.16333333333333</v>
      </c>
      <c r="R8" s="66">
        <f t="shared" si="1"/>
        <v>185.16333333333333</v>
      </c>
      <c r="S8" s="51"/>
      <c r="T8" s="66" t="str">
        <f t="shared" si="2"/>
        <v>NE</v>
      </c>
      <c r="U8" s="64"/>
      <c r="V8" s="64"/>
      <c r="W8" s="56"/>
      <c r="X8" s="65">
        <v>172.33</v>
      </c>
      <c r="Y8" s="63">
        <f t="shared" si="3"/>
        <v>172.33</v>
      </c>
      <c r="AA8" s="122">
        <f t="shared" si="4"/>
        <v>185.16333333333333</v>
      </c>
      <c r="AB8" s="122">
        <f t="shared" si="5"/>
        <v>12</v>
      </c>
      <c r="AC8" s="93">
        <f t="shared" si="6"/>
        <v>183.33</v>
      </c>
      <c r="AD8" s="93">
        <f t="shared" si="7"/>
        <v>187.33</v>
      </c>
      <c r="AE8" s="93">
        <f t="shared" si="8"/>
        <v>0</v>
      </c>
      <c r="AF8" s="93">
        <f t="shared" si="9"/>
        <v>0</v>
      </c>
      <c r="AG8" s="93">
        <f t="shared" si="10"/>
        <v>184.83</v>
      </c>
      <c r="AH8" s="81">
        <f t="shared" si="11"/>
        <v>4</v>
      </c>
      <c r="AI8" s="81">
        <f t="shared" si="12"/>
        <v>4</v>
      </c>
      <c r="AJ8" s="81">
        <f t="shared" si="13"/>
        <v>100</v>
      </c>
      <c r="AK8" s="81">
        <f t="shared" si="14"/>
        <v>100</v>
      </c>
      <c r="AL8" s="81">
        <f t="shared" si="15"/>
        <v>4</v>
      </c>
    </row>
    <row r="9" spans="1:38" ht="14.25" customHeight="1">
      <c r="A9" s="38">
        <v>6</v>
      </c>
      <c r="B9" s="1" t="s">
        <v>7</v>
      </c>
      <c r="C9" s="1" t="s">
        <v>130</v>
      </c>
      <c r="D9" s="76" t="s">
        <v>514</v>
      </c>
      <c r="E9" s="1" t="s">
        <v>831</v>
      </c>
      <c r="F9" s="1" t="s">
        <v>8</v>
      </c>
      <c r="G9" s="38">
        <v>5</v>
      </c>
      <c r="H9" s="55">
        <v>178.67</v>
      </c>
      <c r="I9" s="38">
        <v>7</v>
      </c>
      <c r="J9" s="55">
        <v>180.17</v>
      </c>
      <c r="K9" s="38">
        <v>3</v>
      </c>
      <c r="L9" s="55">
        <v>183.17</v>
      </c>
      <c r="M9" s="38">
        <v>3</v>
      </c>
      <c r="N9" s="55">
        <v>176.17</v>
      </c>
      <c r="O9" s="38">
        <v>5</v>
      </c>
      <c r="P9" s="55">
        <v>182.67</v>
      </c>
      <c r="Q9" s="66">
        <f t="shared" si="0"/>
        <v>182.00333333333333</v>
      </c>
      <c r="R9" s="66">
        <f t="shared" si="1"/>
        <v>182.00333333333333</v>
      </c>
      <c r="S9" s="30"/>
      <c r="T9" s="66" t="str">
        <f t="shared" si="2"/>
        <v>NE</v>
      </c>
      <c r="U9" s="56">
        <v>178.33</v>
      </c>
      <c r="V9" s="56"/>
      <c r="W9" s="56"/>
      <c r="X9" s="83">
        <v>167.67</v>
      </c>
      <c r="Y9" s="63">
        <f t="shared" si="3"/>
        <v>173</v>
      </c>
      <c r="AA9" s="122">
        <f t="shared" si="4"/>
        <v>182.00333333333333</v>
      </c>
      <c r="AB9" s="122">
        <f t="shared" si="5"/>
        <v>11</v>
      </c>
      <c r="AC9" s="93">
        <f t="shared" si="6"/>
        <v>178.67</v>
      </c>
      <c r="AD9" s="93">
        <f t="shared" si="7"/>
        <v>180.17</v>
      </c>
      <c r="AE9" s="93">
        <f t="shared" si="8"/>
        <v>183.17</v>
      </c>
      <c r="AF9" s="93">
        <f t="shared" si="9"/>
        <v>176.17</v>
      </c>
      <c r="AG9" s="93">
        <f t="shared" si="10"/>
        <v>182.67</v>
      </c>
      <c r="AH9" s="81">
        <f t="shared" si="11"/>
        <v>5</v>
      </c>
      <c r="AI9" s="81">
        <f t="shared" si="12"/>
        <v>7</v>
      </c>
      <c r="AJ9" s="81">
        <f t="shared" si="13"/>
        <v>3</v>
      </c>
      <c r="AK9" s="81">
        <f t="shared" si="14"/>
        <v>3</v>
      </c>
      <c r="AL9" s="81">
        <f t="shared" si="15"/>
        <v>5</v>
      </c>
    </row>
    <row r="10" spans="1:38" ht="14.25" customHeight="1">
      <c r="A10" s="53">
        <v>7</v>
      </c>
      <c r="B10" s="3" t="s">
        <v>148</v>
      </c>
      <c r="C10" s="3" t="s">
        <v>149</v>
      </c>
      <c r="D10" s="75" t="s">
        <v>517</v>
      </c>
      <c r="E10" s="1" t="s">
        <v>832</v>
      </c>
      <c r="F10" s="3" t="s">
        <v>333</v>
      </c>
      <c r="G10" s="38">
        <v>8</v>
      </c>
      <c r="H10" s="55">
        <v>176.67</v>
      </c>
      <c r="I10" s="38">
        <v>8</v>
      </c>
      <c r="J10" s="55">
        <v>178.67</v>
      </c>
      <c r="K10" s="38">
        <v>0</v>
      </c>
      <c r="L10" s="55">
        <v>0</v>
      </c>
      <c r="M10" s="38">
        <v>0</v>
      </c>
      <c r="N10" s="55">
        <v>0</v>
      </c>
      <c r="O10" s="38">
        <v>7</v>
      </c>
      <c r="P10" s="55">
        <v>175.17</v>
      </c>
      <c r="Q10" s="66">
        <f t="shared" si="0"/>
        <v>176.83666666666667</v>
      </c>
      <c r="R10" s="66">
        <f t="shared" si="1"/>
        <v>176.83666666666667</v>
      </c>
      <c r="S10" s="51"/>
      <c r="T10" s="66" t="str">
        <f t="shared" si="2"/>
        <v>NE</v>
      </c>
      <c r="U10" s="64"/>
      <c r="V10" s="64">
        <v>169.5</v>
      </c>
      <c r="W10" s="56"/>
      <c r="X10" s="65"/>
      <c r="Y10" s="63">
        <f t="shared" si="3"/>
        <v>169.5</v>
      </c>
      <c r="AA10" s="122">
        <f t="shared" si="4"/>
        <v>176.83666666666667</v>
      </c>
      <c r="AB10" s="122">
        <f t="shared" si="5"/>
        <v>23</v>
      </c>
      <c r="AC10" s="93">
        <f t="shared" si="6"/>
        <v>176.67</v>
      </c>
      <c r="AD10" s="93">
        <f t="shared" si="7"/>
        <v>178.67</v>
      </c>
      <c r="AE10" s="93">
        <f t="shared" si="8"/>
        <v>0</v>
      </c>
      <c r="AF10" s="93">
        <f t="shared" si="9"/>
        <v>0</v>
      </c>
      <c r="AG10" s="93">
        <f t="shared" si="10"/>
        <v>175.17</v>
      </c>
      <c r="AH10" s="81">
        <f t="shared" si="11"/>
        <v>8</v>
      </c>
      <c r="AI10" s="81">
        <f t="shared" si="12"/>
        <v>8</v>
      </c>
      <c r="AJ10" s="81">
        <f t="shared" si="13"/>
        <v>100</v>
      </c>
      <c r="AK10" s="81">
        <f t="shared" si="14"/>
        <v>100</v>
      </c>
      <c r="AL10" s="81">
        <f t="shared" si="15"/>
        <v>7</v>
      </c>
    </row>
    <row r="11" spans="1:38" ht="14.25" customHeight="1">
      <c r="A11" s="38">
        <v>8</v>
      </c>
      <c r="B11" s="3" t="s">
        <v>159</v>
      </c>
      <c r="C11" s="3" t="s">
        <v>160</v>
      </c>
      <c r="D11" s="75" t="s">
        <v>518</v>
      </c>
      <c r="E11" s="1" t="s">
        <v>831</v>
      </c>
      <c r="F11" s="3" t="s">
        <v>154</v>
      </c>
      <c r="G11" s="38">
        <v>9</v>
      </c>
      <c r="H11" s="55">
        <v>172.67</v>
      </c>
      <c r="I11" s="38">
        <v>10</v>
      </c>
      <c r="J11" s="55">
        <v>173.67</v>
      </c>
      <c r="K11" s="38">
        <v>4</v>
      </c>
      <c r="L11" s="55">
        <v>170.67</v>
      </c>
      <c r="M11" s="38">
        <v>4</v>
      </c>
      <c r="N11" s="55">
        <v>171.17</v>
      </c>
      <c r="O11" s="38">
        <v>6</v>
      </c>
      <c r="P11" s="55">
        <v>175.67</v>
      </c>
      <c r="Q11" s="66">
        <f t="shared" si="0"/>
        <v>174.00333333333333</v>
      </c>
      <c r="R11" s="66">
        <f t="shared" si="1"/>
        <v>174.00333333333333</v>
      </c>
      <c r="S11" s="51"/>
      <c r="T11" s="66" t="str">
        <f t="shared" si="2"/>
        <v>NE</v>
      </c>
      <c r="U11" s="64"/>
      <c r="V11" s="64">
        <v>176.5</v>
      </c>
      <c r="W11" s="56"/>
      <c r="X11" s="65">
        <v>170.67</v>
      </c>
      <c r="Y11" s="63">
        <f t="shared" si="3"/>
        <v>173.58499999999998</v>
      </c>
      <c r="AA11" s="122">
        <f t="shared" si="4"/>
        <v>174.00333333333333</v>
      </c>
      <c r="AB11" s="122">
        <f t="shared" si="5"/>
        <v>14</v>
      </c>
      <c r="AC11" s="93">
        <f t="shared" si="6"/>
        <v>172.67</v>
      </c>
      <c r="AD11" s="93">
        <f t="shared" si="7"/>
        <v>173.67</v>
      </c>
      <c r="AE11" s="93">
        <f t="shared" si="8"/>
        <v>170.67</v>
      </c>
      <c r="AF11" s="93">
        <f t="shared" si="9"/>
        <v>171.17</v>
      </c>
      <c r="AG11" s="93">
        <f t="shared" si="10"/>
        <v>175.67</v>
      </c>
      <c r="AH11" s="81">
        <f t="shared" si="11"/>
        <v>9</v>
      </c>
      <c r="AI11" s="81">
        <f t="shared" si="12"/>
        <v>10</v>
      </c>
      <c r="AJ11" s="81">
        <f t="shared" si="13"/>
        <v>4</v>
      </c>
      <c r="AK11" s="81">
        <f t="shared" si="14"/>
        <v>4</v>
      </c>
      <c r="AL11" s="81">
        <f t="shared" si="15"/>
        <v>6</v>
      </c>
    </row>
    <row r="12" spans="1:38" ht="14.25" customHeight="1">
      <c r="A12" s="53">
        <v>9</v>
      </c>
      <c r="B12" s="3" t="s">
        <v>150</v>
      </c>
      <c r="C12" s="3" t="s">
        <v>151</v>
      </c>
      <c r="D12" s="75" t="s">
        <v>1207</v>
      </c>
      <c r="E12" s="1" t="s">
        <v>832</v>
      </c>
      <c r="F12" s="3" t="s">
        <v>155</v>
      </c>
      <c r="G12" s="11">
        <v>11</v>
      </c>
      <c r="H12" s="54">
        <v>170.83</v>
      </c>
      <c r="I12" s="11">
        <v>11</v>
      </c>
      <c r="J12" s="54">
        <v>171.33</v>
      </c>
      <c r="K12" s="11">
        <v>0</v>
      </c>
      <c r="L12" s="54">
        <v>0</v>
      </c>
      <c r="M12" s="11">
        <v>0</v>
      </c>
      <c r="N12" s="54">
        <v>0</v>
      </c>
      <c r="O12" s="11">
        <v>8</v>
      </c>
      <c r="P12" s="54">
        <v>168.83</v>
      </c>
      <c r="Q12" s="66">
        <f t="shared" si="0"/>
        <v>170.33</v>
      </c>
      <c r="R12" s="66">
        <f t="shared" si="1"/>
        <v>171.91500000000002</v>
      </c>
      <c r="S12" s="51"/>
      <c r="T12" s="66" t="str">
        <f t="shared" si="2"/>
        <v>ANO</v>
      </c>
      <c r="U12" s="64"/>
      <c r="V12" s="64">
        <v>173.5</v>
      </c>
      <c r="W12" s="56"/>
      <c r="X12" s="65"/>
      <c r="Y12" s="63">
        <f t="shared" si="3"/>
        <v>173.5</v>
      </c>
      <c r="AA12" s="122">
        <f t="shared" si="4"/>
        <v>170.33</v>
      </c>
      <c r="AB12" s="122">
        <f t="shared" si="5"/>
        <v>30</v>
      </c>
      <c r="AC12" s="93">
        <f t="shared" si="6"/>
        <v>170.83</v>
      </c>
      <c r="AD12" s="93">
        <f t="shared" si="7"/>
        <v>171.33</v>
      </c>
      <c r="AE12" s="93">
        <f t="shared" si="8"/>
        <v>0</v>
      </c>
      <c r="AF12" s="93">
        <f t="shared" si="9"/>
        <v>0</v>
      </c>
      <c r="AG12" s="93">
        <f t="shared" si="10"/>
        <v>168.83</v>
      </c>
      <c r="AH12" s="81">
        <f t="shared" si="11"/>
        <v>11</v>
      </c>
      <c r="AI12" s="81">
        <f t="shared" si="12"/>
        <v>11</v>
      </c>
      <c r="AJ12" s="81">
        <f t="shared" si="13"/>
        <v>100</v>
      </c>
      <c r="AK12" s="81">
        <f t="shared" si="14"/>
        <v>100</v>
      </c>
      <c r="AL12" s="81">
        <f t="shared" si="15"/>
        <v>8</v>
      </c>
    </row>
    <row r="13" spans="1:38" ht="14.25" customHeight="1">
      <c r="A13" s="38">
        <v>10</v>
      </c>
      <c r="B13" s="3" t="s">
        <v>45</v>
      </c>
      <c r="C13" s="3" t="s">
        <v>33</v>
      </c>
      <c r="D13" s="75" t="s">
        <v>1154</v>
      </c>
      <c r="E13" s="1" t="s">
        <v>1119</v>
      </c>
      <c r="F13" s="5" t="s">
        <v>332</v>
      </c>
      <c r="G13" s="11">
        <v>6</v>
      </c>
      <c r="H13" s="54">
        <v>178.67</v>
      </c>
      <c r="I13" s="11">
        <v>9</v>
      </c>
      <c r="J13" s="54">
        <v>176.67</v>
      </c>
      <c r="K13" s="11">
        <v>0</v>
      </c>
      <c r="L13" s="54">
        <v>0</v>
      </c>
      <c r="M13" s="11">
        <v>0</v>
      </c>
      <c r="N13" s="54">
        <v>0</v>
      </c>
      <c r="O13" s="11">
        <v>0</v>
      </c>
      <c r="P13" s="54">
        <v>0</v>
      </c>
      <c r="Q13" s="66">
        <f t="shared" si="0"/>
        <v>118.44666666666666</v>
      </c>
      <c r="R13" s="66">
        <f t="shared" si="1"/>
        <v>118.44666666666666</v>
      </c>
      <c r="S13" s="51"/>
      <c r="T13" s="66" t="str">
        <f t="shared" si="2"/>
        <v>NE</v>
      </c>
      <c r="U13" s="64"/>
      <c r="V13" s="64"/>
      <c r="W13" s="56">
        <v>0</v>
      </c>
      <c r="X13" s="65"/>
      <c r="Y13" s="63">
        <f t="shared" si="3"/>
        <v>0</v>
      </c>
      <c r="AA13" s="122">
        <f t="shared" si="4"/>
        <v>118.44666666666666</v>
      </c>
      <c r="AB13" s="122">
        <f t="shared" si="5"/>
        <v>115</v>
      </c>
      <c r="AC13" s="93">
        <f t="shared" si="6"/>
        <v>178.67</v>
      </c>
      <c r="AD13" s="93">
        <f t="shared" si="7"/>
        <v>176.67</v>
      </c>
      <c r="AE13" s="93">
        <f t="shared" si="8"/>
        <v>0</v>
      </c>
      <c r="AF13" s="93">
        <f t="shared" si="9"/>
        <v>0</v>
      </c>
      <c r="AG13" s="93">
        <f t="shared" si="10"/>
        <v>0</v>
      </c>
      <c r="AH13" s="81">
        <f t="shared" si="11"/>
        <v>6</v>
      </c>
      <c r="AI13" s="81">
        <f t="shared" si="12"/>
        <v>9</v>
      </c>
      <c r="AJ13" s="81">
        <f t="shared" si="13"/>
        <v>100</v>
      </c>
      <c r="AK13" s="81">
        <f t="shared" si="14"/>
        <v>100</v>
      </c>
      <c r="AL13" s="81">
        <f t="shared" si="15"/>
        <v>100</v>
      </c>
    </row>
    <row r="14" spans="1:38" ht="14.25" customHeight="1">
      <c r="A14" s="53">
        <v>11</v>
      </c>
      <c r="B14" s="41" t="s">
        <v>620</v>
      </c>
      <c r="C14" s="41" t="s">
        <v>621</v>
      </c>
      <c r="D14" s="38" t="s">
        <v>622</v>
      </c>
      <c r="E14" s="7" t="s">
        <v>24</v>
      </c>
      <c r="F14" s="41" t="s">
        <v>658</v>
      </c>
      <c r="G14" s="38">
        <v>10</v>
      </c>
      <c r="H14" s="55">
        <v>172.17</v>
      </c>
      <c r="I14" s="38">
        <v>6</v>
      </c>
      <c r="J14" s="55">
        <v>180.67</v>
      </c>
      <c r="K14" s="38">
        <v>0</v>
      </c>
      <c r="L14" s="55">
        <v>0</v>
      </c>
      <c r="M14" s="38">
        <v>0</v>
      </c>
      <c r="N14" s="55">
        <v>0</v>
      </c>
      <c r="O14" s="38">
        <v>0</v>
      </c>
      <c r="P14" s="55">
        <v>0</v>
      </c>
      <c r="Q14" s="66">
        <f t="shared" si="0"/>
        <v>117.61333333333333</v>
      </c>
      <c r="R14" s="66">
        <f t="shared" si="1"/>
        <v>117.61333333333333</v>
      </c>
      <c r="S14" s="51"/>
      <c r="T14" s="66" t="str">
        <f t="shared" si="2"/>
        <v>NE</v>
      </c>
      <c r="U14" s="64"/>
      <c r="V14" s="64"/>
      <c r="W14" s="56">
        <v>0</v>
      </c>
      <c r="X14" s="65"/>
      <c r="Y14" s="63">
        <f t="shared" si="3"/>
        <v>0</v>
      </c>
      <c r="AA14" s="122">
        <f t="shared" si="4"/>
        <v>117.61333333333333</v>
      </c>
      <c r="AB14" s="122">
        <f t="shared" si="5"/>
        <v>116</v>
      </c>
      <c r="AC14" s="93">
        <f t="shared" si="6"/>
        <v>172.17</v>
      </c>
      <c r="AD14" s="93">
        <f t="shared" si="7"/>
        <v>180.67</v>
      </c>
      <c r="AE14" s="93">
        <f t="shared" si="8"/>
        <v>0</v>
      </c>
      <c r="AF14" s="93">
        <f t="shared" si="9"/>
        <v>0</v>
      </c>
      <c r="AG14" s="93">
        <f t="shared" si="10"/>
        <v>0</v>
      </c>
      <c r="AH14" s="81">
        <f t="shared" si="11"/>
        <v>10</v>
      </c>
      <c r="AI14" s="81">
        <f t="shared" si="12"/>
        <v>6</v>
      </c>
      <c r="AJ14" s="81">
        <f t="shared" si="13"/>
        <v>100</v>
      </c>
      <c r="AK14" s="81">
        <f t="shared" si="14"/>
        <v>100</v>
      </c>
      <c r="AL14" s="81">
        <f t="shared" si="15"/>
        <v>100</v>
      </c>
    </row>
    <row r="15" spans="1:38" ht="14.25" customHeight="1">
      <c r="A15" s="38">
        <v>12</v>
      </c>
      <c r="B15" s="41" t="s">
        <v>1083</v>
      </c>
      <c r="C15" s="41" t="s">
        <v>1084</v>
      </c>
      <c r="D15" s="38" t="s">
        <v>1273</v>
      </c>
      <c r="E15" s="1" t="s">
        <v>1278</v>
      </c>
      <c r="F15" s="26" t="s">
        <v>1274</v>
      </c>
      <c r="G15" s="11">
        <v>0</v>
      </c>
      <c r="H15" s="54">
        <v>0</v>
      </c>
      <c r="I15" s="11">
        <v>0</v>
      </c>
      <c r="J15" s="54">
        <v>0</v>
      </c>
      <c r="K15" s="11">
        <v>5</v>
      </c>
      <c r="L15" s="54">
        <v>155.5</v>
      </c>
      <c r="M15" s="11">
        <v>5</v>
      </c>
      <c r="N15" s="54">
        <v>158.5</v>
      </c>
      <c r="O15" s="11">
        <v>0</v>
      </c>
      <c r="P15" s="54">
        <v>0</v>
      </c>
      <c r="Q15" s="66">
        <f t="shared" si="0"/>
        <v>104.66666666666667</v>
      </c>
      <c r="R15" s="66">
        <f t="shared" si="1"/>
        <v>104.66666666666667</v>
      </c>
      <c r="S15" s="51"/>
      <c r="T15" s="66" t="str">
        <f t="shared" si="2"/>
        <v>NE</v>
      </c>
      <c r="U15" s="64"/>
      <c r="V15" s="64"/>
      <c r="W15" s="56">
        <v>0</v>
      </c>
      <c r="X15" s="65"/>
      <c r="Y15" s="63">
        <f t="shared" si="3"/>
        <v>0</v>
      </c>
      <c r="AA15" s="122">
        <f t="shared" si="4"/>
        <v>104.66666666666667</v>
      </c>
      <c r="AB15" s="122">
        <f t="shared" si="5"/>
        <v>110</v>
      </c>
      <c r="AC15" s="93">
        <f t="shared" si="6"/>
        <v>0</v>
      </c>
      <c r="AD15" s="93">
        <f t="shared" si="7"/>
        <v>0</v>
      </c>
      <c r="AE15" s="93">
        <f t="shared" si="8"/>
        <v>155.5</v>
      </c>
      <c r="AF15" s="93">
        <f t="shared" si="9"/>
        <v>158.5</v>
      </c>
      <c r="AG15" s="93">
        <f t="shared" si="10"/>
        <v>0</v>
      </c>
      <c r="AH15" s="81">
        <f t="shared" si="11"/>
        <v>100</v>
      </c>
      <c r="AI15" s="81">
        <f t="shared" si="12"/>
        <v>100</v>
      </c>
      <c r="AJ15" s="81">
        <f t="shared" si="13"/>
        <v>5</v>
      </c>
      <c r="AK15" s="81">
        <f t="shared" si="14"/>
        <v>5</v>
      </c>
      <c r="AL15" s="81">
        <f t="shared" si="15"/>
        <v>100</v>
      </c>
    </row>
    <row r="16" spans="1:38" ht="14.25" customHeight="1">
      <c r="A16" s="53">
        <v>13</v>
      </c>
      <c r="B16" s="3" t="s">
        <v>202</v>
      </c>
      <c r="C16" s="3" t="s">
        <v>33</v>
      </c>
      <c r="D16" s="75" t="s">
        <v>535</v>
      </c>
      <c r="E16" s="4" t="s">
        <v>829</v>
      </c>
      <c r="F16" s="3" t="s">
        <v>752</v>
      </c>
      <c r="G16" s="38">
        <v>0</v>
      </c>
      <c r="H16" s="55">
        <v>0</v>
      </c>
      <c r="I16" s="38">
        <v>0</v>
      </c>
      <c r="J16" s="55">
        <v>0</v>
      </c>
      <c r="K16" s="38">
        <v>6</v>
      </c>
      <c r="L16" s="55">
        <v>95</v>
      </c>
      <c r="M16" s="38">
        <v>0</v>
      </c>
      <c r="N16" s="55">
        <v>0</v>
      </c>
      <c r="O16" s="38">
        <v>0</v>
      </c>
      <c r="P16" s="55">
        <v>0</v>
      </c>
      <c r="Q16" s="66">
        <f t="shared" si="0"/>
        <v>31.666666666666668</v>
      </c>
      <c r="R16" s="66">
        <f t="shared" si="1"/>
        <v>31.666666666666668</v>
      </c>
      <c r="S16" s="51"/>
      <c r="T16" s="66" t="str">
        <f t="shared" si="2"/>
        <v>NE</v>
      </c>
      <c r="U16" s="64"/>
      <c r="V16" s="64"/>
      <c r="W16" s="56">
        <v>0</v>
      </c>
      <c r="X16" s="65"/>
      <c r="Y16" s="63">
        <f t="shared" si="3"/>
        <v>0</v>
      </c>
      <c r="AA16" s="122">
        <f t="shared" si="4"/>
        <v>31.666666666666668</v>
      </c>
      <c r="AB16" s="122">
        <f t="shared" si="5"/>
        <v>206</v>
      </c>
      <c r="AC16" s="93">
        <f t="shared" si="6"/>
        <v>0</v>
      </c>
      <c r="AD16" s="93">
        <f t="shared" si="7"/>
        <v>0</v>
      </c>
      <c r="AE16" s="93">
        <f t="shared" si="8"/>
        <v>95</v>
      </c>
      <c r="AF16" s="93">
        <f t="shared" si="9"/>
        <v>0</v>
      </c>
      <c r="AG16" s="93">
        <f t="shared" si="10"/>
        <v>0</v>
      </c>
      <c r="AH16" s="81">
        <f t="shared" si="11"/>
        <v>100</v>
      </c>
      <c r="AI16" s="81">
        <f t="shared" si="12"/>
        <v>100</v>
      </c>
      <c r="AJ16" s="81">
        <f t="shared" si="13"/>
        <v>6</v>
      </c>
      <c r="AK16" s="81">
        <f t="shared" si="14"/>
        <v>100</v>
      </c>
      <c r="AL16" s="81">
        <f t="shared" si="15"/>
        <v>100</v>
      </c>
    </row>
    <row r="17" spans="1:38" ht="14.25" customHeight="1" hidden="1">
      <c r="A17" s="38">
        <v>14</v>
      </c>
      <c r="B17" s="41" t="s">
        <v>221</v>
      </c>
      <c r="C17" s="41" t="s">
        <v>229</v>
      </c>
      <c r="D17" s="38" t="s">
        <v>836</v>
      </c>
      <c r="E17" s="1" t="s">
        <v>329</v>
      </c>
      <c r="F17" s="41" t="s">
        <v>757</v>
      </c>
      <c r="G17" s="38">
        <v>0</v>
      </c>
      <c r="H17" s="55">
        <v>0</v>
      </c>
      <c r="I17" s="38">
        <v>0</v>
      </c>
      <c r="J17" s="55">
        <v>0</v>
      </c>
      <c r="K17" s="38">
        <v>0</v>
      </c>
      <c r="L17" s="55">
        <v>0</v>
      </c>
      <c r="M17" s="38">
        <v>0</v>
      </c>
      <c r="N17" s="55">
        <v>0</v>
      </c>
      <c r="O17" s="38">
        <v>0</v>
      </c>
      <c r="P17" s="55">
        <v>0</v>
      </c>
      <c r="Q17" s="66">
        <f aca="true" t="shared" si="16" ref="Q17:Q42">AA17</f>
        <v>0</v>
      </c>
      <c r="R17" s="66">
        <f aca="true" t="shared" si="17" ref="R17:R42">IF(T17="ANO",AVERAGE(Q17,U17,V17,W17,X17),Q17)</f>
        <v>0</v>
      </c>
      <c r="S17" s="51"/>
      <c r="T17" s="66" t="str">
        <f aca="true" t="shared" si="18" ref="T17:T42">IF(AVERAGE(U17:X17)&gt;Q17,"ANO","NE")</f>
        <v>NE</v>
      </c>
      <c r="U17" s="64"/>
      <c r="V17" s="64"/>
      <c r="W17" s="56">
        <v>0</v>
      </c>
      <c r="X17" s="65"/>
      <c r="Y17" s="63">
        <f aca="true" t="shared" si="19" ref="Y17:Y42">AVERAGE(U17:X17)</f>
        <v>0</v>
      </c>
      <c r="AA17" s="122">
        <f aca="true" t="shared" si="20" ref="AA17:AA42">(SMALL(AC17:AG17,5)+SMALL(AC17:AG17,4)+SMALL(AC17:AG17,3))/3</f>
        <v>0</v>
      </c>
      <c r="AB17" s="122">
        <f aca="true" t="shared" si="21" ref="AB17:AB42">SMALL(AH17:AL17,1)+SMALL(AH17:AL17,2)+SMALL(AH17:AL17,3)</f>
        <v>300</v>
      </c>
      <c r="AC17" s="93">
        <f aca="true" t="shared" si="22" ref="AC17:AC42">H17</f>
        <v>0</v>
      </c>
      <c r="AD17" s="93">
        <f aca="true" t="shared" si="23" ref="AD17:AD42">J17</f>
        <v>0</v>
      </c>
      <c r="AE17" s="93">
        <f aca="true" t="shared" si="24" ref="AE17:AE42">L17</f>
        <v>0</v>
      </c>
      <c r="AF17" s="93">
        <f aca="true" t="shared" si="25" ref="AF17:AF42">N17</f>
        <v>0</v>
      </c>
      <c r="AG17" s="93">
        <f aca="true" t="shared" si="26" ref="AG17:AG42">P17</f>
        <v>0</v>
      </c>
      <c r="AH17" s="81">
        <f aca="true" t="shared" si="27" ref="AH17:AH42">IF(G17=0,100,G17)</f>
        <v>100</v>
      </c>
      <c r="AI17" s="81">
        <f aca="true" t="shared" si="28" ref="AI17:AI42">IF(I17=0,100,I17)</f>
        <v>100</v>
      </c>
      <c r="AJ17" s="81">
        <f aca="true" t="shared" si="29" ref="AJ17:AJ42">IF(K17=0,100,K17)</f>
        <v>100</v>
      </c>
      <c r="AK17" s="81">
        <f aca="true" t="shared" si="30" ref="AK17:AK42">IF(M17=0,100,M17)</f>
        <v>100</v>
      </c>
      <c r="AL17" s="81">
        <f aca="true" t="shared" si="31" ref="AL17:AL42">IF(O17=0,100,O17)</f>
        <v>100</v>
      </c>
    </row>
    <row r="18" spans="1:38" ht="14.25" customHeight="1" hidden="1">
      <c r="A18" s="53">
        <v>15</v>
      </c>
      <c r="B18" s="41" t="s">
        <v>287</v>
      </c>
      <c r="C18" s="41" t="s">
        <v>8</v>
      </c>
      <c r="D18" s="38" t="s">
        <v>515</v>
      </c>
      <c r="E18" s="1" t="s">
        <v>186</v>
      </c>
      <c r="F18" s="41" t="s">
        <v>177</v>
      </c>
      <c r="G18" s="38">
        <v>0</v>
      </c>
      <c r="H18" s="55">
        <v>0</v>
      </c>
      <c r="I18" s="38">
        <v>0</v>
      </c>
      <c r="J18" s="55">
        <v>0</v>
      </c>
      <c r="K18" s="38">
        <v>0</v>
      </c>
      <c r="L18" s="55">
        <v>0</v>
      </c>
      <c r="M18" s="38">
        <v>0</v>
      </c>
      <c r="N18" s="55">
        <v>0</v>
      </c>
      <c r="O18" s="38">
        <v>0</v>
      </c>
      <c r="P18" s="55">
        <v>0</v>
      </c>
      <c r="Q18" s="66">
        <f t="shared" si="16"/>
        <v>0</v>
      </c>
      <c r="R18" s="66">
        <f t="shared" si="17"/>
        <v>0</v>
      </c>
      <c r="S18" s="51"/>
      <c r="T18" s="66" t="str">
        <f t="shared" si="18"/>
        <v>NE</v>
      </c>
      <c r="U18" s="64"/>
      <c r="V18" s="64"/>
      <c r="W18" s="56">
        <v>0</v>
      </c>
      <c r="X18" s="65"/>
      <c r="Y18" s="63">
        <f t="shared" si="19"/>
        <v>0</v>
      </c>
      <c r="AA18" s="122">
        <f t="shared" si="20"/>
        <v>0</v>
      </c>
      <c r="AB18" s="122">
        <f t="shared" si="21"/>
        <v>300</v>
      </c>
      <c r="AC18" s="93">
        <f t="shared" si="22"/>
        <v>0</v>
      </c>
      <c r="AD18" s="93">
        <f t="shared" si="23"/>
        <v>0</v>
      </c>
      <c r="AE18" s="93">
        <f t="shared" si="24"/>
        <v>0</v>
      </c>
      <c r="AF18" s="93">
        <f t="shared" si="25"/>
        <v>0</v>
      </c>
      <c r="AG18" s="93">
        <f t="shared" si="26"/>
        <v>0</v>
      </c>
      <c r="AH18" s="81">
        <f t="shared" si="27"/>
        <v>100</v>
      </c>
      <c r="AI18" s="81">
        <f t="shared" si="28"/>
        <v>100</v>
      </c>
      <c r="AJ18" s="81">
        <f t="shared" si="29"/>
        <v>100</v>
      </c>
      <c r="AK18" s="81">
        <f t="shared" si="30"/>
        <v>100</v>
      </c>
      <c r="AL18" s="81">
        <f t="shared" si="31"/>
        <v>100</v>
      </c>
    </row>
    <row r="19" spans="1:38" ht="14.25" customHeight="1" hidden="1">
      <c r="A19" s="38">
        <v>16</v>
      </c>
      <c r="B19" s="94" t="s">
        <v>837</v>
      </c>
      <c r="C19" s="94" t="s">
        <v>393</v>
      </c>
      <c r="D19" s="127" t="s">
        <v>576</v>
      </c>
      <c r="E19" s="150" t="s">
        <v>838</v>
      </c>
      <c r="F19" s="94" t="s">
        <v>153</v>
      </c>
      <c r="G19" s="38">
        <v>0</v>
      </c>
      <c r="H19" s="55">
        <v>0</v>
      </c>
      <c r="I19" s="38">
        <v>0</v>
      </c>
      <c r="J19" s="55">
        <v>0</v>
      </c>
      <c r="K19" s="38">
        <v>0</v>
      </c>
      <c r="L19" s="55">
        <v>0</v>
      </c>
      <c r="M19" s="38">
        <v>0</v>
      </c>
      <c r="N19" s="55">
        <v>0</v>
      </c>
      <c r="O19" s="38">
        <v>0</v>
      </c>
      <c r="P19" s="55">
        <v>0</v>
      </c>
      <c r="Q19" s="66">
        <f t="shared" si="16"/>
        <v>0</v>
      </c>
      <c r="R19" s="66">
        <f t="shared" si="17"/>
        <v>0</v>
      </c>
      <c r="S19" s="51"/>
      <c r="T19" s="66" t="str">
        <f t="shared" si="18"/>
        <v>NE</v>
      </c>
      <c r="U19" s="64"/>
      <c r="V19" s="64"/>
      <c r="W19" s="56">
        <v>0</v>
      </c>
      <c r="X19" s="65"/>
      <c r="Y19" s="63">
        <f t="shared" si="19"/>
        <v>0</v>
      </c>
      <c r="AA19" s="122">
        <f t="shared" si="20"/>
        <v>0</v>
      </c>
      <c r="AB19" s="122">
        <f t="shared" si="21"/>
        <v>300</v>
      </c>
      <c r="AC19" s="93">
        <f t="shared" si="22"/>
        <v>0</v>
      </c>
      <c r="AD19" s="93">
        <f t="shared" si="23"/>
        <v>0</v>
      </c>
      <c r="AE19" s="93">
        <f t="shared" si="24"/>
        <v>0</v>
      </c>
      <c r="AF19" s="93">
        <f t="shared" si="25"/>
        <v>0</v>
      </c>
      <c r="AG19" s="93">
        <f t="shared" si="26"/>
        <v>0</v>
      </c>
      <c r="AH19" s="81">
        <f t="shared" si="27"/>
        <v>100</v>
      </c>
      <c r="AI19" s="81">
        <f t="shared" si="28"/>
        <v>100</v>
      </c>
      <c r="AJ19" s="81">
        <f t="shared" si="29"/>
        <v>100</v>
      </c>
      <c r="AK19" s="81">
        <f t="shared" si="30"/>
        <v>100</v>
      </c>
      <c r="AL19" s="81">
        <f t="shared" si="31"/>
        <v>100</v>
      </c>
    </row>
    <row r="20" spans="1:38" ht="14.25" customHeight="1" hidden="1">
      <c r="A20" s="53">
        <v>17</v>
      </c>
      <c r="B20" s="3" t="s">
        <v>17</v>
      </c>
      <c r="C20" s="3" t="s">
        <v>90</v>
      </c>
      <c r="D20" s="75" t="s">
        <v>1042</v>
      </c>
      <c r="E20" s="1" t="s">
        <v>828</v>
      </c>
      <c r="F20" s="3" t="s">
        <v>286</v>
      </c>
      <c r="G20" s="38">
        <v>0</v>
      </c>
      <c r="H20" s="55">
        <v>0</v>
      </c>
      <c r="I20" s="38">
        <v>0</v>
      </c>
      <c r="J20" s="55">
        <v>0</v>
      </c>
      <c r="K20" s="38">
        <v>0</v>
      </c>
      <c r="L20" s="55">
        <v>0</v>
      </c>
      <c r="M20" s="38">
        <v>0</v>
      </c>
      <c r="N20" s="55">
        <v>0</v>
      </c>
      <c r="O20" s="38">
        <v>0</v>
      </c>
      <c r="P20" s="55">
        <v>0</v>
      </c>
      <c r="Q20" s="66">
        <f t="shared" si="16"/>
        <v>0</v>
      </c>
      <c r="R20" s="66">
        <f t="shared" si="17"/>
        <v>0</v>
      </c>
      <c r="S20" s="85"/>
      <c r="T20" s="66" t="str">
        <f t="shared" si="18"/>
        <v>NE</v>
      </c>
      <c r="U20" s="56"/>
      <c r="V20" s="56"/>
      <c r="W20" s="56">
        <v>0</v>
      </c>
      <c r="X20" s="83"/>
      <c r="Y20" s="63">
        <f t="shared" si="19"/>
        <v>0</v>
      </c>
      <c r="AA20" s="122">
        <f t="shared" si="20"/>
        <v>0</v>
      </c>
      <c r="AB20" s="122">
        <f t="shared" si="21"/>
        <v>300</v>
      </c>
      <c r="AC20" s="93">
        <f t="shared" si="22"/>
        <v>0</v>
      </c>
      <c r="AD20" s="93">
        <f t="shared" si="23"/>
        <v>0</v>
      </c>
      <c r="AE20" s="93">
        <f t="shared" si="24"/>
        <v>0</v>
      </c>
      <c r="AF20" s="93">
        <f t="shared" si="25"/>
        <v>0</v>
      </c>
      <c r="AG20" s="93">
        <f t="shared" si="26"/>
        <v>0</v>
      </c>
      <c r="AH20" s="81">
        <f t="shared" si="27"/>
        <v>100</v>
      </c>
      <c r="AI20" s="81">
        <f t="shared" si="28"/>
        <v>100</v>
      </c>
      <c r="AJ20" s="81">
        <f t="shared" si="29"/>
        <v>100</v>
      </c>
      <c r="AK20" s="81">
        <f t="shared" si="30"/>
        <v>100</v>
      </c>
      <c r="AL20" s="81">
        <f t="shared" si="31"/>
        <v>100</v>
      </c>
    </row>
    <row r="21" spans="1:38" ht="14.25" customHeight="1" hidden="1">
      <c r="A21" s="38">
        <v>18</v>
      </c>
      <c r="B21" s="94" t="s">
        <v>839</v>
      </c>
      <c r="C21" s="94" t="s">
        <v>354</v>
      </c>
      <c r="D21" s="38" t="s">
        <v>576</v>
      </c>
      <c r="E21" s="94" t="s">
        <v>576</v>
      </c>
      <c r="F21" s="94" t="s">
        <v>840</v>
      </c>
      <c r="G21" s="11">
        <v>0</v>
      </c>
      <c r="H21" s="54">
        <v>0</v>
      </c>
      <c r="I21" s="11">
        <v>0</v>
      </c>
      <c r="J21" s="54">
        <v>0</v>
      </c>
      <c r="K21" s="11">
        <v>0</v>
      </c>
      <c r="L21" s="54">
        <v>0</v>
      </c>
      <c r="M21" s="11">
        <v>0</v>
      </c>
      <c r="N21" s="54">
        <v>0</v>
      </c>
      <c r="O21" s="11">
        <v>0</v>
      </c>
      <c r="P21" s="54">
        <v>0</v>
      </c>
      <c r="Q21" s="66">
        <f t="shared" si="16"/>
        <v>0</v>
      </c>
      <c r="R21" s="66">
        <f t="shared" si="17"/>
        <v>0</v>
      </c>
      <c r="S21" s="51"/>
      <c r="T21" s="66" t="str">
        <f t="shared" si="18"/>
        <v>NE</v>
      </c>
      <c r="U21" s="64"/>
      <c r="V21" s="64"/>
      <c r="W21" s="56">
        <v>0</v>
      </c>
      <c r="X21" s="65"/>
      <c r="Y21" s="63">
        <f t="shared" si="19"/>
        <v>0</v>
      </c>
      <c r="AA21" s="122">
        <f t="shared" si="20"/>
        <v>0</v>
      </c>
      <c r="AB21" s="122">
        <f t="shared" si="21"/>
        <v>300</v>
      </c>
      <c r="AC21" s="93">
        <f t="shared" si="22"/>
        <v>0</v>
      </c>
      <c r="AD21" s="93">
        <f t="shared" si="23"/>
        <v>0</v>
      </c>
      <c r="AE21" s="93">
        <f t="shared" si="24"/>
        <v>0</v>
      </c>
      <c r="AF21" s="93">
        <f t="shared" si="25"/>
        <v>0</v>
      </c>
      <c r="AG21" s="93">
        <f t="shared" si="26"/>
        <v>0</v>
      </c>
      <c r="AH21" s="81">
        <f t="shared" si="27"/>
        <v>100</v>
      </c>
      <c r="AI21" s="81">
        <f t="shared" si="28"/>
        <v>100</v>
      </c>
      <c r="AJ21" s="81">
        <f t="shared" si="29"/>
        <v>100</v>
      </c>
      <c r="AK21" s="81">
        <f t="shared" si="30"/>
        <v>100</v>
      </c>
      <c r="AL21" s="81">
        <f t="shared" si="31"/>
        <v>100</v>
      </c>
    </row>
    <row r="22" spans="1:38" ht="14.25" customHeight="1" hidden="1">
      <c r="A22" s="53">
        <v>19</v>
      </c>
      <c r="B22" s="41" t="s">
        <v>163</v>
      </c>
      <c r="C22" s="41" t="s">
        <v>164</v>
      </c>
      <c r="D22" s="38" t="s">
        <v>519</v>
      </c>
      <c r="E22" s="7" t="s">
        <v>12</v>
      </c>
      <c r="F22" s="40" t="s">
        <v>367</v>
      </c>
      <c r="G22" s="38">
        <v>0</v>
      </c>
      <c r="H22" s="55">
        <v>0</v>
      </c>
      <c r="I22" s="38">
        <v>0</v>
      </c>
      <c r="J22" s="55">
        <v>0</v>
      </c>
      <c r="K22" s="38">
        <v>0</v>
      </c>
      <c r="L22" s="55">
        <v>0</v>
      </c>
      <c r="M22" s="38">
        <v>0</v>
      </c>
      <c r="N22" s="55">
        <v>0</v>
      </c>
      <c r="O22" s="38">
        <v>0</v>
      </c>
      <c r="P22" s="55">
        <v>0</v>
      </c>
      <c r="Q22" s="66">
        <f t="shared" si="16"/>
        <v>0</v>
      </c>
      <c r="R22" s="66">
        <f t="shared" si="17"/>
        <v>89</v>
      </c>
      <c r="S22" s="30"/>
      <c r="T22" s="66" t="str">
        <f t="shared" si="18"/>
        <v>ANO</v>
      </c>
      <c r="U22" s="56">
        <v>178</v>
      </c>
      <c r="V22" s="56"/>
      <c r="W22" s="56"/>
      <c r="X22" s="83"/>
      <c r="Y22" s="63">
        <f t="shared" si="19"/>
        <v>178</v>
      </c>
      <c r="AA22" s="122">
        <f t="shared" si="20"/>
        <v>0</v>
      </c>
      <c r="AB22" s="122">
        <f t="shared" si="21"/>
        <v>300</v>
      </c>
      <c r="AC22" s="93">
        <f t="shared" si="22"/>
        <v>0</v>
      </c>
      <c r="AD22" s="93">
        <f t="shared" si="23"/>
        <v>0</v>
      </c>
      <c r="AE22" s="93">
        <f t="shared" si="24"/>
        <v>0</v>
      </c>
      <c r="AF22" s="93">
        <f t="shared" si="25"/>
        <v>0</v>
      </c>
      <c r="AG22" s="93">
        <f t="shared" si="26"/>
        <v>0</v>
      </c>
      <c r="AH22" s="81">
        <f t="shared" si="27"/>
        <v>100</v>
      </c>
      <c r="AI22" s="81">
        <f t="shared" si="28"/>
        <v>100</v>
      </c>
      <c r="AJ22" s="81">
        <f t="shared" si="29"/>
        <v>100</v>
      </c>
      <c r="AK22" s="81">
        <f t="shared" si="30"/>
        <v>100</v>
      </c>
      <c r="AL22" s="81">
        <f t="shared" si="31"/>
        <v>100</v>
      </c>
    </row>
    <row r="23" spans="1:38" ht="14.25" customHeight="1" hidden="1">
      <c r="A23" s="38">
        <v>20</v>
      </c>
      <c r="B23" s="41" t="s">
        <v>478</v>
      </c>
      <c r="C23" s="41" t="s">
        <v>479</v>
      </c>
      <c r="D23" s="38" t="s">
        <v>520</v>
      </c>
      <c r="E23" s="4" t="s">
        <v>829</v>
      </c>
      <c r="F23" s="41" t="s">
        <v>480</v>
      </c>
      <c r="G23" s="11">
        <v>0</v>
      </c>
      <c r="H23" s="54">
        <v>0</v>
      </c>
      <c r="I23" s="11">
        <v>0</v>
      </c>
      <c r="J23" s="54">
        <v>0</v>
      </c>
      <c r="K23" s="11">
        <v>0</v>
      </c>
      <c r="L23" s="54">
        <v>0</v>
      </c>
      <c r="M23" s="11">
        <v>0</v>
      </c>
      <c r="N23" s="54">
        <v>0</v>
      </c>
      <c r="O23" s="11">
        <v>0</v>
      </c>
      <c r="P23" s="54">
        <v>0</v>
      </c>
      <c r="Q23" s="66">
        <f t="shared" si="16"/>
        <v>0</v>
      </c>
      <c r="R23" s="66">
        <f t="shared" si="17"/>
        <v>0</v>
      </c>
      <c r="T23" s="66" t="str">
        <f t="shared" si="18"/>
        <v>NE</v>
      </c>
      <c r="U23" s="64"/>
      <c r="V23" s="64"/>
      <c r="W23" s="56">
        <v>0</v>
      </c>
      <c r="X23" s="65"/>
      <c r="Y23" s="63">
        <f t="shared" si="19"/>
        <v>0</v>
      </c>
      <c r="AA23" s="122">
        <f t="shared" si="20"/>
        <v>0</v>
      </c>
      <c r="AB23" s="122">
        <f t="shared" si="21"/>
        <v>300</v>
      </c>
      <c r="AC23" s="93">
        <f t="shared" si="22"/>
        <v>0</v>
      </c>
      <c r="AD23" s="93">
        <f t="shared" si="23"/>
        <v>0</v>
      </c>
      <c r="AE23" s="93">
        <f t="shared" si="24"/>
        <v>0</v>
      </c>
      <c r="AF23" s="93">
        <f t="shared" si="25"/>
        <v>0</v>
      </c>
      <c r="AG23" s="93">
        <f t="shared" si="26"/>
        <v>0</v>
      </c>
      <c r="AH23" s="81">
        <f t="shared" si="27"/>
        <v>100</v>
      </c>
      <c r="AI23" s="81">
        <f t="shared" si="28"/>
        <v>100</v>
      </c>
      <c r="AJ23" s="81">
        <f t="shared" si="29"/>
        <v>100</v>
      </c>
      <c r="AK23" s="81">
        <f t="shared" si="30"/>
        <v>100</v>
      </c>
      <c r="AL23" s="81">
        <f t="shared" si="31"/>
        <v>100</v>
      </c>
    </row>
    <row r="24" spans="1:38" ht="14.25" customHeight="1" hidden="1">
      <c r="A24" s="53">
        <v>21</v>
      </c>
      <c r="B24" s="94" t="s">
        <v>841</v>
      </c>
      <c r="C24" s="94" t="s">
        <v>57</v>
      </c>
      <c r="D24" s="38" t="s">
        <v>576</v>
      </c>
      <c r="E24" s="94" t="s">
        <v>842</v>
      </c>
      <c r="F24" s="94" t="s">
        <v>843</v>
      </c>
      <c r="G24" s="11">
        <v>0</v>
      </c>
      <c r="H24" s="54">
        <v>0</v>
      </c>
      <c r="I24" s="11">
        <v>0</v>
      </c>
      <c r="J24" s="54">
        <v>0</v>
      </c>
      <c r="K24" s="11">
        <v>0</v>
      </c>
      <c r="L24" s="54">
        <v>0</v>
      </c>
      <c r="M24" s="11">
        <v>0</v>
      </c>
      <c r="N24" s="54">
        <v>0</v>
      </c>
      <c r="O24" s="11">
        <v>0</v>
      </c>
      <c r="P24" s="54">
        <v>0</v>
      </c>
      <c r="Q24" s="66">
        <f t="shared" si="16"/>
        <v>0</v>
      </c>
      <c r="R24" s="66">
        <f t="shared" si="17"/>
        <v>0</v>
      </c>
      <c r="S24" s="51"/>
      <c r="T24" s="66" t="str">
        <f t="shared" si="18"/>
        <v>NE</v>
      </c>
      <c r="U24" s="64"/>
      <c r="V24" s="64"/>
      <c r="W24" s="56">
        <v>0</v>
      </c>
      <c r="X24" s="65"/>
      <c r="Y24" s="63">
        <f t="shared" si="19"/>
        <v>0</v>
      </c>
      <c r="AA24" s="122">
        <f t="shared" si="20"/>
        <v>0</v>
      </c>
      <c r="AB24" s="122">
        <f t="shared" si="21"/>
        <v>300</v>
      </c>
      <c r="AC24" s="93">
        <f t="shared" si="22"/>
        <v>0</v>
      </c>
      <c r="AD24" s="93">
        <f t="shared" si="23"/>
        <v>0</v>
      </c>
      <c r="AE24" s="93">
        <f t="shared" si="24"/>
        <v>0</v>
      </c>
      <c r="AF24" s="93">
        <f t="shared" si="25"/>
        <v>0</v>
      </c>
      <c r="AG24" s="93">
        <f t="shared" si="26"/>
        <v>0</v>
      </c>
      <c r="AH24" s="81">
        <f t="shared" si="27"/>
        <v>100</v>
      </c>
      <c r="AI24" s="81">
        <f t="shared" si="28"/>
        <v>100</v>
      </c>
      <c r="AJ24" s="81">
        <f t="shared" si="29"/>
        <v>100</v>
      </c>
      <c r="AK24" s="81">
        <f t="shared" si="30"/>
        <v>100</v>
      </c>
      <c r="AL24" s="81">
        <f t="shared" si="31"/>
        <v>100</v>
      </c>
    </row>
    <row r="25" spans="1:38" ht="14.25" customHeight="1" hidden="1">
      <c r="A25" s="53">
        <v>22</v>
      </c>
      <c r="B25" s="41" t="s">
        <v>760</v>
      </c>
      <c r="C25" s="41" t="s">
        <v>31</v>
      </c>
      <c r="D25" s="38" t="s">
        <v>836</v>
      </c>
      <c r="E25" s="1" t="s">
        <v>325</v>
      </c>
      <c r="F25" s="41" t="s">
        <v>756</v>
      </c>
      <c r="G25" s="11">
        <v>0</v>
      </c>
      <c r="H25" s="54">
        <v>0</v>
      </c>
      <c r="I25" s="11">
        <v>0</v>
      </c>
      <c r="J25" s="54">
        <v>0</v>
      </c>
      <c r="K25" s="11">
        <v>0</v>
      </c>
      <c r="L25" s="54">
        <v>0</v>
      </c>
      <c r="M25" s="11">
        <v>0</v>
      </c>
      <c r="N25" s="54">
        <v>0</v>
      </c>
      <c r="O25" s="11">
        <v>0</v>
      </c>
      <c r="P25" s="54">
        <v>0</v>
      </c>
      <c r="Q25" s="66">
        <f t="shared" si="16"/>
        <v>0</v>
      </c>
      <c r="R25" s="66">
        <f t="shared" si="17"/>
        <v>0</v>
      </c>
      <c r="S25" s="51"/>
      <c r="T25" s="66" t="str">
        <f t="shared" si="18"/>
        <v>NE</v>
      </c>
      <c r="U25" s="64"/>
      <c r="V25" s="64"/>
      <c r="W25" s="56">
        <v>0</v>
      </c>
      <c r="X25" s="65"/>
      <c r="Y25" s="63">
        <f t="shared" si="19"/>
        <v>0</v>
      </c>
      <c r="AA25" s="122">
        <f t="shared" si="20"/>
        <v>0</v>
      </c>
      <c r="AB25" s="122">
        <f t="shared" si="21"/>
        <v>300</v>
      </c>
      <c r="AC25" s="93">
        <f t="shared" si="22"/>
        <v>0</v>
      </c>
      <c r="AD25" s="93">
        <f t="shared" si="23"/>
        <v>0</v>
      </c>
      <c r="AE25" s="93">
        <f t="shared" si="24"/>
        <v>0</v>
      </c>
      <c r="AF25" s="93">
        <f t="shared" si="25"/>
        <v>0</v>
      </c>
      <c r="AG25" s="93">
        <f t="shared" si="26"/>
        <v>0</v>
      </c>
      <c r="AH25" s="81">
        <f t="shared" si="27"/>
        <v>100</v>
      </c>
      <c r="AI25" s="81">
        <f t="shared" si="28"/>
        <v>100</v>
      </c>
      <c r="AJ25" s="81">
        <f t="shared" si="29"/>
        <v>100</v>
      </c>
      <c r="AK25" s="81">
        <f t="shared" si="30"/>
        <v>100</v>
      </c>
      <c r="AL25" s="81">
        <f t="shared" si="31"/>
        <v>100</v>
      </c>
    </row>
    <row r="26" spans="1:38" ht="14.25" customHeight="1" hidden="1">
      <c r="A26" s="53">
        <v>23</v>
      </c>
      <c r="B26" s="41" t="s">
        <v>758</v>
      </c>
      <c r="C26" s="41" t="s">
        <v>759</v>
      </c>
      <c r="D26" s="38" t="s">
        <v>763</v>
      </c>
      <c r="E26" s="1" t="s">
        <v>755</v>
      </c>
      <c r="F26" s="41" t="s">
        <v>754</v>
      </c>
      <c r="G26" s="11">
        <v>0</v>
      </c>
      <c r="H26" s="54">
        <v>0</v>
      </c>
      <c r="I26" s="11">
        <v>0</v>
      </c>
      <c r="J26" s="54">
        <v>0</v>
      </c>
      <c r="K26" s="11">
        <v>0</v>
      </c>
      <c r="L26" s="54">
        <v>0</v>
      </c>
      <c r="M26" s="11">
        <v>0</v>
      </c>
      <c r="N26" s="54">
        <v>0</v>
      </c>
      <c r="O26" s="11">
        <v>0</v>
      </c>
      <c r="P26" s="54">
        <v>0</v>
      </c>
      <c r="Q26" s="66">
        <f t="shared" si="16"/>
        <v>0</v>
      </c>
      <c r="R26" s="66">
        <f t="shared" si="17"/>
        <v>0</v>
      </c>
      <c r="S26" s="51"/>
      <c r="T26" s="66" t="str">
        <f t="shared" si="18"/>
        <v>NE</v>
      </c>
      <c r="U26" s="64"/>
      <c r="V26" s="64"/>
      <c r="W26" s="56">
        <v>0</v>
      </c>
      <c r="X26" s="65"/>
      <c r="Y26" s="63">
        <f t="shared" si="19"/>
        <v>0</v>
      </c>
      <c r="AA26" s="122">
        <f t="shared" si="20"/>
        <v>0</v>
      </c>
      <c r="AB26" s="122">
        <f t="shared" si="21"/>
        <v>300</v>
      </c>
      <c r="AC26" s="93">
        <f t="shared" si="22"/>
        <v>0</v>
      </c>
      <c r="AD26" s="93">
        <f t="shared" si="23"/>
        <v>0</v>
      </c>
      <c r="AE26" s="93">
        <f t="shared" si="24"/>
        <v>0</v>
      </c>
      <c r="AF26" s="93">
        <f t="shared" si="25"/>
        <v>0</v>
      </c>
      <c r="AG26" s="93">
        <f t="shared" si="26"/>
        <v>0</v>
      </c>
      <c r="AH26" s="81">
        <f t="shared" si="27"/>
        <v>100</v>
      </c>
      <c r="AI26" s="81">
        <f t="shared" si="28"/>
        <v>100</v>
      </c>
      <c r="AJ26" s="81">
        <f t="shared" si="29"/>
        <v>100</v>
      </c>
      <c r="AK26" s="81">
        <f t="shared" si="30"/>
        <v>100</v>
      </c>
      <c r="AL26" s="81">
        <f t="shared" si="31"/>
        <v>100</v>
      </c>
    </row>
    <row r="27" spans="1:38" ht="14.25" customHeight="1" hidden="1">
      <c r="A27" s="53">
        <v>24</v>
      </c>
      <c r="B27" s="3" t="s">
        <v>67</v>
      </c>
      <c r="C27" s="3" t="s">
        <v>4</v>
      </c>
      <c r="D27" s="75" t="s">
        <v>521</v>
      </c>
      <c r="E27" s="40" t="s">
        <v>69</v>
      </c>
      <c r="F27" s="40" t="s">
        <v>331</v>
      </c>
      <c r="G27" s="11">
        <v>0</v>
      </c>
      <c r="H27" s="54">
        <v>0</v>
      </c>
      <c r="I27" s="11">
        <v>0</v>
      </c>
      <c r="J27" s="54">
        <v>0</v>
      </c>
      <c r="K27" s="11">
        <v>0</v>
      </c>
      <c r="L27" s="54">
        <v>0</v>
      </c>
      <c r="M27" s="11">
        <v>0</v>
      </c>
      <c r="N27" s="54">
        <v>0</v>
      </c>
      <c r="O27" s="11">
        <v>0</v>
      </c>
      <c r="P27" s="54">
        <v>0</v>
      </c>
      <c r="Q27" s="66">
        <f t="shared" si="16"/>
        <v>0</v>
      </c>
      <c r="R27" s="66">
        <f t="shared" si="17"/>
        <v>0</v>
      </c>
      <c r="S27" s="51"/>
      <c r="T27" s="66" t="str">
        <f t="shared" si="18"/>
        <v>NE</v>
      </c>
      <c r="U27" s="64"/>
      <c r="V27" s="64"/>
      <c r="W27" s="56">
        <v>0</v>
      </c>
      <c r="X27" s="65"/>
      <c r="Y27" s="63">
        <f t="shared" si="19"/>
        <v>0</v>
      </c>
      <c r="AA27" s="122">
        <f t="shared" si="20"/>
        <v>0</v>
      </c>
      <c r="AB27" s="122">
        <f t="shared" si="21"/>
        <v>300</v>
      </c>
      <c r="AC27" s="93">
        <f t="shared" si="22"/>
        <v>0</v>
      </c>
      <c r="AD27" s="93">
        <f t="shared" si="23"/>
        <v>0</v>
      </c>
      <c r="AE27" s="93">
        <f t="shared" si="24"/>
        <v>0</v>
      </c>
      <c r="AF27" s="93">
        <f t="shared" si="25"/>
        <v>0</v>
      </c>
      <c r="AG27" s="93">
        <f t="shared" si="26"/>
        <v>0</v>
      </c>
      <c r="AH27" s="81">
        <f t="shared" si="27"/>
        <v>100</v>
      </c>
      <c r="AI27" s="81">
        <f t="shared" si="28"/>
        <v>100</v>
      </c>
      <c r="AJ27" s="81">
        <f t="shared" si="29"/>
        <v>100</v>
      </c>
      <c r="AK27" s="81">
        <f t="shared" si="30"/>
        <v>100</v>
      </c>
      <c r="AL27" s="81">
        <f t="shared" si="31"/>
        <v>100</v>
      </c>
    </row>
    <row r="28" spans="1:38" ht="14.25" customHeight="1" hidden="1">
      <c r="A28" s="53">
        <v>25</v>
      </c>
      <c r="B28" s="1" t="s">
        <v>152</v>
      </c>
      <c r="C28" s="1" t="s">
        <v>90</v>
      </c>
      <c r="D28" s="76"/>
      <c r="E28" s="1" t="s">
        <v>53</v>
      </c>
      <c r="F28" s="1" t="s">
        <v>156</v>
      </c>
      <c r="G28" s="11">
        <v>0</v>
      </c>
      <c r="H28" s="54">
        <v>0</v>
      </c>
      <c r="I28" s="11">
        <v>0</v>
      </c>
      <c r="J28" s="54">
        <v>0</v>
      </c>
      <c r="K28" s="11">
        <v>0</v>
      </c>
      <c r="L28" s="54">
        <v>0</v>
      </c>
      <c r="M28" s="11">
        <v>0</v>
      </c>
      <c r="N28" s="54">
        <v>0</v>
      </c>
      <c r="O28" s="11">
        <v>0</v>
      </c>
      <c r="P28" s="54">
        <v>0</v>
      </c>
      <c r="Q28" s="66">
        <f t="shared" si="16"/>
        <v>0</v>
      </c>
      <c r="R28" s="66">
        <f t="shared" si="17"/>
        <v>0</v>
      </c>
      <c r="S28" s="51"/>
      <c r="T28" s="66" t="str">
        <f t="shared" si="18"/>
        <v>NE</v>
      </c>
      <c r="U28" s="64"/>
      <c r="V28" s="64"/>
      <c r="W28" s="56">
        <v>0</v>
      </c>
      <c r="X28" s="65"/>
      <c r="Y28" s="63">
        <f t="shared" si="19"/>
        <v>0</v>
      </c>
      <c r="AA28" s="122">
        <f t="shared" si="20"/>
        <v>0</v>
      </c>
      <c r="AB28" s="122">
        <f t="shared" si="21"/>
        <v>300</v>
      </c>
      <c r="AC28" s="93">
        <f t="shared" si="22"/>
        <v>0</v>
      </c>
      <c r="AD28" s="93">
        <f t="shared" si="23"/>
        <v>0</v>
      </c>
      <c r="AE28" s="93">
        <f t="shared" si="24"/>
        <v>0</v>
      </c>
      <c r="AF28" s="93">
        <f t="shared" si="25"/>
        <v>0</v>
      </c>
      <c r="AG28" s="93">
        <f t="shared" si="26"/>
        <v>0</v>
      </c>
      <c r="AH28" s="81">
        <f t="shared" si="27"/>
        <v>100</v>
      </c>
      <c r="AI28" s="81">
        <f t="shared" si="28"/>
        <v>100</v>
      </c>
      <c r="AJ28" s="81">
        <f t="shared" si="29"/>
        <v>100</v>
      </c>
      <c r="AK28" s="81">
        <f t="shared" si="30"/>
        <v>100</v>
      </c>
      <c r="AL28" s="81">
        <f t="shared" si="31"/>
        <v>100</v>
      </c>
    </row>
    <row r="29" spans="1:38" ht="14.25" customHeight="1" hidden="1">
      <c r="A29" s="53">
        <v>26</v>
      </c>
      <c r="B29" s="94" t="s">
        <v>844</v>
      </c>
      <c r="C29" s="94" t="s">
        <v>845</v>
      </c>
      <c r="D29" s="38" t="s">
        <v>576</v>
      </c>
      <c r="E29" s="94" t="s">
        <v>846</v>
      </c>
      <c r="F29" s="94" t="s">
        <v>847</v>
      </c>
      <c r="G29" s="11">
        <v>0</v>
      </c>
      <c r="H29" s="54">
        <v>0</v>
      </c>
      <c r="I29" s="11">
        <v>0</v>
      </c>
      <c r="J29" s="54">
        <v>0</v>
      </c>
      <c r="K29" s="11">
        <v>0</v>
      </c>
      <c r="L29" s="54">
        <v>0</v>
      </c>
      <c r="M29" s="11">
        <v>0</v>
      </c>
      <c r="N29" s="54">
        <v>0</v>
      </c>
      <c r="O29" s="11">
        <v>0</v>
      </c>
      <c r="P29" s="54">
        <v>0</v>
      </c>
      <c r="Q29" s="66">
        <f t="shared" si="16"/>
        <v>0</v>
      </c>
      <c r="R29" s="66">
        <f t="shared" si="17"/>
        <v>0</v>
      </c>
      <c r="S29" s="51"/>
      <c r="T29" s="66" t="str">
        <f t="shared" si="18"/>
        <v>NE</v>
      </c>
      <c r="U29" s="64"/>
      <c r="V29" s="64"/>
      <c r="W29" s="56">
        <v>0</v>
      </c>
      <c r="X29" s="65"/>
      <c r="Y29" s="63">
        <f t="shared" si="19"/>
        <v>0</v>
      </c>
      <c r="AA29" s="122">
        <f t="shared" si="20"/>
        <v>0</v>
      </c>
      <c r="AB29" s="122">
        <f t="shared" si="21"/>
        <v>300</v>
      </c>
      <c r="AC29" s="93">
        <f t="shared" si="22"/>
        <v>0</v>
      </c>
      <c r="AD29" s="93">
        <f t="shared" si="23"/>
        <v>0</v>
      </c>
      <c r="AE29" s="93">
        <f t="shared" si="24"/>
        <v>0</v>
      </c>
      <c r="AF29" s="93">
        <f t="shared" si="25"/>
        <v>0</v>
      </c>
      <c r="AG29" s="93">
        <f t="shared" si="26"/>
        <v>0</v>
      </c>
      <c r="AH29" s="81">
        <f t="shared" si="27"/>
        <v>100</v>
      </c>
      <c r="AI29" s="81">
        <f t="shared" si="28"/>
        <v>100</v>
      </c>
      <c r="AJ29" s="81">
        <f t="shared" si="29"/>
        <v>100</v>
      </c>
      <c r="AK29" s="81">
        <f t="shared" si="30"/>
        <v>100</v>
      </c>
      <c r="AL29" s="81">
        <f t="shared" si="31"/>
        <v>100</v>
      </c>
    </row>
    <row r="30" spans="1:38" ht="14.25" customHeight="1" hidden="1">
      <c r="A30" s="53">
        <v>27</v>
      </c>
      <c r="B30" s="41" t="s">
        <v>303</v>
      </c>
      <c r="C30" s="41" t="s">
        <v>170</v>
      </c>
      <c r="D30" s="38" t="s">
        <v>836</v>
      </c>
      <c r="E30" s="1" t="s">
        <v>329</v>
      </c>
      <c r="F30" s="41" t="s">
        <v>305</v>
      </c>
      <c r="G30" s="11">
        <v>0</v>
      </c>
      <c r="H30" s="54">
        <v>0</v>
      </c>
      <c r="I30" s="11">
        <v>0</v>
      </c>
      <c r="J30" s="54">
        <v>0</v>
      </c>
      <c r="K30" s="11">
        <v>0</v>
      </c>
      <c r="L30" s="54">
        <v>0</v>
      </c>
      <c r="M30" s="11">
        <v>0</v>
      </c>
      <c r="N30" s="54">
        <v>0</v>
      </c>
      <c r="O30" s="11">
        <v>0</v>
      </c>
      <c r="P30" s="54">
        <v>0</v>
      </c>
      <c r="Q30" s="66">
        <f t="shared" si="16"/>
        <v>0</v>
      </c>
      <c r="R30" s="66">
        <f t="shared" si="17"/>
        <v>0</v>
      </c>
      <c r="S30" s="51"/>
      <c r="T30" s="66" t="str">
        <f t="shared" si="18"/>
        <v>NE</v>
      </c>
      <c r="U30" s="64"/>
      <c r="V30" s="64"/>
      <c r="W30" s="56">
        <v>0</v>
      </c>
      <c r="X30" s="65"/>
      <c r="Y30" s="63">
        <f t="shared" si="19"/>
        <v>0</v>
      </c>
      <c r="AA30" s="122">
        <f t="shared" si="20"/>
        <v>0</v>
      </c>
      <c r="AB30" s="122">
        <f t="shared" si="21"/>
        <v>300</v>
      </c>
      <c r="AC30" s="93">
        <f t="shared" si="22"/>
        <v>0</v>
      </c>
      <c r="AD30" s="93">
        <f t="shared" si="23"/>
        <v>0</v>
      </c>
      <c r="AE30" s="93">
        <f t="shared" si="24"/>
        <v>0</v>
      </c>
      <c r="AF30" s="93">
        <f t="shared" si="25"/>
        <v>0</v>
      </c>
      <c r="AG30" s="93">
        <f t="shared" si="26"/>
        <v>0</v>
      </c>
      <c r="AH30" s="81">
        <f t="shared" si="27"/>
        <v>100</v>
      </c>
      <c r="AI30" s="81">
        <f t="shared" si="28"/>
        <v>100</v>
      </c>
      <c r="AJ30" s="81">
        <f t="shared" si="29"/>
        <v>100</v>
      </c>
      <c r="AK30" s="81">
        <f t="shared" si="30"/>
        <v>100</v>
      </c>
      <c r="AL30" s="81">
        <f t="shared" si="31"/>
        <v>100</v>
      </c>
    </row>
    <row r="31" spans="1:38" ht="14.25" customHeight="1" hidden="1">
      <c r="A31" s="53">
        <v>28</v>
      </c>
      <c r="B31" s="41" t="s">
        <v>627</v>
      </c>
      <c r="C31" s="41" t="s">
        <v>116</v>
      </c>
      <c r="D31" s="38" t="s">
        <v>836</v>
      </c>
      <c r="E31" s="1" t="s">
        <v>329</v>
      </c>
      <c r="F31" s="41" t="s">
        <v>628</v>
      </c>
      <c r="G31" s="38">
        <v>0</v>
      </c>
      <c r="H31" s="56">
        <v>0</v>
      </c>
      <c r="I31" s="38">
        <v>0</v>
      </c>
      <c r="J31" s="56">
        <v>0</v>
      </c>
      <c r="K31" s="38">
        <v>0</v>
      </c>
      <c r="L31" s="56">
        <v>0</v>
      </c>
      <c r="M31" s="38">
        <v>0</v>
      </c>
      <c r="N31" s="56">
        <v>0</v>
      </c>
      <c r="O31" s="38">
        <v>0</v>
      </c>
      <c r="P31" s="56">
        <v>0</v>
      </c>
      <c r="Q31" s="66">
        <f t="shared" si="16"/>
        <v>0</v>
      </c>
      <c r="R31" s="66">
        <f t="shared" si="17"/>
        <v>0</v>
      </c>
      <c r="T31" s="66" t="str">
        <f t="shared" si="18"/>
        <v>NE</v>
      </c>
      <c r="U31" s="64"/>
      <c r="V31" s="64"/>
      <c r="W31" s="56">
        <v>0</v>
      </c>
      <c r="X31" s="65"/>
      <c r="Y31" s="63">
        <f t="shared" si="19"/>
        <v>0</v>
      </c>
      <c r="AA31" s="122">
        <f t="shared" si="20"/>
        <v>0</v>
      </c>
      <c r="AB31" s="122">
        <f t="shared" si="21"/>
        <v>300</v>
      </c>
      <c r="AC31" s="93">
        <f t="shared" si="22"/>
        <v>0</v>
      </c>
      <c r="AD31" s="93">
        <f t="shared" si="23"/>
        <v>0</v>
      </c>
      <c r="AE31" s="93">
        <f t="shared" si="24"/>
        <v>0</v>
      </c>
      <c r="AF31" s="93">
        <f t="shared" si="25"/>
        <v>0</v>
      </c>
      <c r="AG31" s="93">
        <f t="shared" si="26"/>
        <v>0</v>
      </c>
      <c r="AH31" s="81">
        <f t="shared" si="27"/>
        <v>100</v>
      </c>
      <c r="AI31" s="81">
        <f t="shared" si="28"/>
        <v>100</v>
      </c>
      <c r="AJ31" s="81">
        <f t="shared" si="29"/>
        <v>100</v>
      </c>
      <c r="AK31" s="81">
        <f t="shared" si="30"/>
        <v>100</v>
      </c>
      <c r="AL31" s="81">
        <f t="shared" si="31"/>
        <v>100</v>
      </c>
    </row>
    <row r="32" spans="1:38" ht="14.25" customHeight="1" hidden="1">
      <c r="A32" s="53">
        <v>28</v>
      </c>
      <c r="B32" s="41" t="s">
        <v>1071</v>
      </c>
      <c r="C32" s="41" t="s">
        <v>257</v>
      </c>
      <c r="D32" s="38"/>
      <c r="E32" s="4" t="s">
        <v>1122</v>
      </c>
      <c r="F32" s="41" t="s">
        <v>1072</v>
      </c>
      <c r="G32" s="38">
        <v>0</v>
      </c>
      <c r="H32" s="55">
        <v>0</v>
      </c>
      <c r="I32" s="38">
        <v>0</v>
      </c>
      <c r="J32" s="55">
        <v>0</v>
      </c>
      <c r="K32" s="38">
        <v>0</v>
      </c>
      <c r="L32" s="55">
        <v>0</v>
      </c>
      <c r="M32" s="38">
        <v>0</v>
      </c>
      <c r="N32" s="55">
        <v>0</v>
      </c>
      <c r="O32" s="38">
        <v>0</v>
      </c>
      <c r="P32" s="55">
        <v>0</v>
      </c>
      <c r="Q32" s="66">
        <f t="shared" si="16"/>
        <v>0</v>
      </c>
      <c r="R32" s="66">
        <f t="shared" si="17"/>
        <v>0</v>
      </c>
      <c r="S32" s="51"/>
      <c r="T32" s="66" t="str">
        <f t="shared" si="18"/>
        <v>NE</v>
      </c>
      <c r="U32" s="64"/>
      <c r="V32" s="64"/>
      <c r="W32" s="56">
        <v>0</v>
      </c>
      <c r="X32" s="65"/>
      <c r="Y32" s="63">
        <f t="shared" si="19"/>
        <v>0</v>
      </c>
      <c r="AA32" s="122">
        <f t="shared" si="20"/>
        <v>0</v>
      </c>
      <c r="AB32" s="122">
        <f t="shared" si="21"/>
        <v>300</v>
      </c>
      <c r="AC32" s="93">
        <f t="shared" si="22"/>
        <v>0</v>
      </c>
      <c r="AD32" s="93">
        <f t="shared" si="23"/>
        <v>0</v>
      </c>
      <c r="AE32" s="93">
        <f t="shared" si="24"/>
        <v>0</v>
      </c>
      <c r="AF32" s="93">
        <f t="shared" si="25"/>
        <v>0</v>
      </c>
      <c r="AG32" s="93">
        <f t="shared" si="26"/>
        <v>0</v>
      </c>
      <c r="AH32" s="81">
        <f t="shared" si="27"/>
        <v>100</v>
      </c>
      <c r="AI32" s="81">
        <f t="shared" si="28"/>
        <v>100</v>
      </c>
      <c r="AJ32" s="81">
        <f t="shared" si="29"/>
        <v>100</v>
      </c>
      <c r="AK32" s="81">
        <f t="shared" si="30"/>
        <v>100</v>
      </c>
      <c r="AL32" s="81">
        <f t="shared" si="31"/>
        <v>100</v>
      </c>
    </row>
    <row r="33" spans="1:38" ht="14.25" customHeight="1" hidden="1">
      <c r="A33" s="53">
        <v>29</v>
      </c>
      <c r="B33" s="41" t="s">
        <v>220</v>
      </c>
      <c r="C33" s="41" t="s">
        <v>172</v>
      </c>
      <c r="D33" s="38" t="s">
        <v>836</v>
      </c>
      <c r="E33" s="1" t="s">
        <v>329</v>
      </c>
      <c r="F33" s="26" t="s">
        <v>179</v>
      </c>
      <c r="G33" s="11">
        <v>0</v>
      </c>
      <c r="H33" s="54">
        <v>0</v>
      </c>
      <c r="I33" s="11">
        <v>0</v>
      </c>
      <c r="J33" s="54">
        <v>0</v>
      </c>
      <c r="K33" s="11">
        <v>0</v>
      </c>
      <c r="L33" s="54">
        <v>0</v>
      </c>
      <c r="M33" s="11">
        <v>0</v>
      </c>
      <c r="N33" s="54">
        <v>0</v>
      </c>
      <c r="O33" s="11">
        <v>0</v>
      </c>
      <c r="P33" s="54">
        <v>0</v>
      </c>
      <c r="Q33" s="66">
        <f t="shared" si="16"/>
        <v>0</v>
      </c>
      <c r="R33" s="66">
        <f t="shared" si="17"/>
        <v>0</v>
      </c>
      <c r="S33" s="51"/>
      <c r="T33" s="66" t="str">
        <f t="shared" si="18"/>
        <v>NE</v>
      </c>
      <c r="U33" s="64"/>
      <c r="V33" s="64"/>
      <c r="W33" s="56">
        <v>0</v>
      </c>
      <c r="X33" s="65"/>
      <c r="Y33" s="63">
        <f t="shared" si="19"/>
        <v>0</v>
      </c>
      <c r="AA33" s="122">
        <f t="shared" si="20"/>
        <v>0</v>
      </c>
      <c r="AB33" s="122">
        <f t="shared" si="21"/>
        <v>300</v>
      </c>
      <c r="AC33" s="93">
        <f t="shared" si="22"/>
        <v>0</v>
      </c>
      <c r="AD33" s="93">
        <f t="shared" si="23"/>
        <v>0</v>
      </c>
      <c r="AE33" s="93">
        <f t="shared" si="24"/>
        <v>0</v>
      </c>
      <c r="AF33" s="93">
        <f t="shared" si="25"/>
        <v>0</v>
      </c>
      <c r="AG33" s="93">
        <f t="shared" si="26"/>
        <v>0</v>
      </c>
      <c r="AH33" s="81">
        <f t="shared" si="27"/>
        <v>100</v>
      </c>
      <c r="AI33" s="81">
        <f t="shared" si="28"/>
        <v>100</v>
      </c>
      <c r="AJ33" s="81">
        <f t="shared" si="29"/>
        <v>100</v>
      </c>
      <c r="AK33" s="81">
        <f t="shared" si="30"/>
        <v>100</v>
      </c>
      <c r="AL33" s="81">
        <f t="shared" si="31"/>
        <v>100</v>
      </c>
    </row>
    <row r="34" spans="1:38" ht="14.25" customHeight="1" hidden="1">
      <c r="A34" s="53">
        <v>30</v>
      </c>
      <c r="B34" s="1" t="s">
        <v>29</v>
      </c>
      <c r="C34" s="1" t="s">
        <v>8</v>
      </c>
      <c r="D34" s="76" t="s">
        <v>522</v>
      </c>
      <c r="E34" s="1" t="s">
        <v>30</v>
      </c>
      <c r="F34" s="1" t="s">
        <v>157</v>
      </c>
      <c r="G34" s="11">
        <v>0</v>
      </c>
      <c r="H34" s="54">
        <v>0</v>
      </c>
      <c r="I34" s="11">
        <v>0</v>
      </c>
      <c r="J34" s="54">
        <v>0</v>
      </c>
      <c r="K34" s="11">
        <v>0</v>
      </c>
      <c r="L34" s="54">
        <v>0</v>
      </c>
      <c r="M34" s="11">
        <v>0</v>
      </c>
      <c r="N34" s="54">
        <v>0</v>
      </c>
      <c r="O34" s="11">
        <v>0</v>
      </c>
      <c r="P34" s="54">
        <v>0</v>
      </c>
      <c r="Q34" s="66">
        <f t="shared" si="16"/>
        <v>0</v>
      </c>
      <c r="R34" s="66">
        <f t="shared" si="17"/>
        <v>0</v>
      </c>
      <c r="S34" s="51"/>
      <c r="T34" s="66" t="str">
        <f t="shared" si="18"/>
        <v>NE</v>
      </c>
      <c r="U34" s="64"/>
      <c r="V34" s="64"/>
      <c r="W34" s="56">
        <v>0</v>
      </c>
      <c r="X34" s="65"/>
      <c r="Y34" s="63">
        <f t="shared" si="19"/>
        <v>0</v>
      </c>
      <c r="AA34" s="122">
        <f t="shared" si="20"/>
        <v>0</v>
      </c>
      <c r="AB34" s="122">
        <f t="shared" si="21"/>
        <v>300</v>
      </c>
      <c r="AC34" s="93">
        <f t="shared" si="22"/>
        <v>0</v>
      </c>
      <c r="AD34" s="93">
        <f t="shared" si="23"/>
        <v>0</v>
      </c>
      <c r="AE34" s="93">
        <f t="shared" si="24"/>
        <v>0</v>
      </c>
      <c r="AF34" s="93">
        <f t="shared" si="25"/>
        <v>0</v>
      </c>
      <c r="AG34" s="93">
        <f t="shared" si="26"/>
        <v>0</v>
      </c>
      <c r="AH34" s="81">
        <f t="shared" si="27"/>
        <v>100</v>
      </c>
      <c r="AI34" s="81">
        <f t="shared" si="28"/>
        <v>100</v>
      </c>
      <c r="AJ34" s="81">
        <f t="shared" si="29"/>
        <v>100</v>
      </c>
      <c r="AK34" s="81">
        <f t="shared" si="30"/>
        <v>100</v>
      </c>
      <c r="AL34" s="81">
        <f t="shared" si="31"/>
        <v>100</v>
      </c>
    </row>
    <row r="35" spans="1:38" ht="14.25" customHeight="1" hidden="1">
      <c r="A35" s="53">
        <v>31</v>
      </c>
      <c r="B35" s="19" t="s">
        <v>215</v>
      </c>
      <c r="C35" s="1" t="s">
        <v>56</v>
      </c>
      <c r="D35" s="38" t="s">
        <v>836</v>
      </c>
      <c r="E35" s="7" t="s">
        <v>328</v>
      </c>
      <c r="F35" s="26"/>
      <c r="G35" s="11">
        <v>0</v>
      </c>
      <c r="H35" s="54">
        <v>0</v>
      </c>
      <c r="I35" s="11">
        <v>0</v>
      </c>
      <c r="J35" s="54">
        <v>0</v>
      </c>
      <c r="K35" s="11">
        <v>0</v>
      </c>
      <c r="L35" s="54">
        <v>0</v>
      </c>
      <c r="M35" s="11">
        <v>0</v>
      </c>
      <c r="N35" s="54">
        <v>0</v>
      </c>
      <c r="O35" s="11">
        <v>0</v>
      </c>
      <c r="P35" s="54">
        <v>0</v>
      </c>
      <c r="Q35" s="66">
        <f t="shared" si="16"/>
        <v>0</v>
      </c>
      <c r="R35" s="66">
        <f t="shared" si="17"/>
        <v>0</v>
      </c>
      <c r="S35" s="51"/>
      <c r="T35" s="66" t="str">
        <f t="shared" si="18"/>
        <v>NE</v>
      </c>
      <c r="U35" s="64"/>
      <c r="V35" s="64"/>
      <c r="W35" s="56">
        <v>0</v>
      </c>
      <c r="X35" s="65"/>
      <c r="Y35" s="63">
        <f t="shared" si="19"/>
        <v>0</v>
      </c>
      <c r="AA35" s="122">
        <f t="shared" si="20"/>
        <v>0</v>
      </c>
      <c r="AB35" s="122">
        <f t="shared" si="21"/>
        <v>300</v>
      </c>
      <c r="AC35" s="93">
        <f t="shared" si="22"/>
        <v>0</v>
      </c>
      <c r="AD35" s="93">
        <f t="shared" si="23"/>
        <v>0</v>
      </c>
      <c r="AE35" s="93">
        <f t="shared" si="24"/>
        <v>0</v>
      </c>
      <c r="AF35" s="93">
        <f t="shared" si="25"/>
        <v>0</v>
      </c>
      <c r="AG35" s="93">
        <f t="shared" si="26"/>
        <v>0</v>
      </c>
      <c r="AH35" s="81">
        <f t="shared" si="27"/>
        <v>100</v>
      </c>
      <c r="AI35" s="81">
        <f t="shared" si="28"/>
        <v>100</v>
      </c>
      <c r="AJ35" s="81">
        <f t="shared" si="29"/>
        <v>100</v>
      </c>
      <c r="AK35" s="81">
        <f t="shared" si="30"/>
        <v>100</v>
      </c>
      <c r="AL35" s="81">
        <f t="shared" si="31"/>
        <v>100</v>
      </c>
    </row>
    <row r="36" spans="1:38" ht="14.25" customHeight="1" hidden="1">
      <c r="A36" s="53">
        <v>32</v>
      </c>
      <c r="B36" s="94" t="s">
        <v>848</v>
      </c>
      <c r="C36" s="94" t="s">
        <v>849</v>
      </c>
      <c r="D36" s="38" t="s">
        <v>576</v>
      </c>
      <c r="E36" s="94" t="s">
        <v>842</v>
      </c>
      <c r="F36" s="94" t="s">
        <v>850</v>
      </c>
      <c r="G36" s="11">
        <v>0</v>
      </c>
      <c r="H36" s="54">
        <v>0</v>
      </c>
      <c r="I36" s="11">
        <v>0</v>
      </c>
      <c r="J36" s="54">
        <v>0</v>
      </c>
      <c r="K36" s="11">
        <v>0</v>
      </c>
      <c r="L36" s="54">
        <v>0</v>
      </c>
      <c r="M36" s="11">
        <v>0</v>
      </c>
      <c r="N36" s="54">
        <v>0</v>
      </c>
      <c r="O36" s="11">
        <v>0</v>
      </c>
      <c r="P36" s="54">
        <v>0</v>
      </c>
      <c r="Q36" s="66">
        <f t="shared" si="16"/>
        <v>0</v>
      </c>
      <c r="R36" s="66">
        <f t="shared" si="17"/>
        <v>0</v>
      </c>
      <c r="S36" s="51"/>
      <c r="T36" s="66" t="str">
        <f t="shared" si="18"/>
        <v>NE</v>
      </c>
      <c r="U36" s="64"/>
      <c r="V36" s="64"/>
      <c r="W36" s="56">
        <v>0</v>
      </c>
      <c r="X36" s="65"/>
      <c r="Y36" s="63">
        <f t="shared" si="19"/>
        <v>0</v>
      </c>
      <c r="AA36" s="122">
        <f t="shared" si="20"/>
        <v>0</v>
      </c>
      <c r="AB36" s="122">
        <f t="shared" si="21"/>
        <v>300</v>
      </c>
      <c r="AC36" s="93">
        <f t="shared" si="22"/>
        <v>0</v>
      </c>
      <c r="AD36" s="93">
        <f t="shared" si="23"/>
        <v>0</v>
      </c>
      <c r="AE36" s="93">
        <f t="shared" si="24"/>
        <v>0</v>
      </c>
      <c r="AF36" s="93">
        <f t="shared" si="25"/>
        <v>0</v>
      </c>
      <c r="AG36" s="93">
        <f t="shared" si="26"/>
        <v>0</v>
      </c>
      <c r="AH36" s="81">
        <f t="shared" si="27"/>
        <v>100</v>
      </c>
      <c r="AI36" s="81">
        <f t="shared" si="28"/>
        <v>100</v>
      </c>
      <c r="AJ36" s="81">
        <f t="shared" si="29"/>
        <v>100</v>
      </c>
      <c r="AK36" s="81">
        <f t="shared" si="30"/>
        <v>100</v>
      </c>
      <c r="AL36" s="81">
        <f t="shared" si="31"/>
        <v>100</v>
      </c>
    </row>
    <row r="37" spans="1:38" ht="14.25" customHeight="1" hidden="1">
      <c r="A37" s="53">
        <v>33</v>
      </c>
      <c r="B37" s="19" t="s">
        <v>851</v>
      </c>
      <c r="C37" s="94" t="s">
        <v>247</v>
      </c>
      <c r="D37" s="38" t="s">
        <v>576</v>
      </c>
      <c r="E37" s="94" t="s">
        <v>852</v>
      </c>
      <c r="F37" s="19" t="s">
        <v>853</v>
      </c>
      <c r="G37" s="11">
        <v>0</v>
      </c>
      <c r="H37" s="54">
        <v>0</v>
      </c>
      <c r="I37" s="11">
        <v>0</v>
      </c>
      <c r="J37" s="54">
        <v>0</v>
      </c>
      <c r="K37" s="11">
        <v>0</v>
      </c>
      <c r="L37" s="54">
        <v>0</v>
      </c>
      <c r="M37" s="11">
        <v>0</v>
      </c>
      <c r="N37" s="54">
        <v>0</v>
      </c>
      <c r="O37" s="11">
        <v>0</v>
      </c>
      <c r="P37" s="54">
        <v>0</v>
      </c>
      <c r="Q37" s="66">
        <f t="shared" si="16"/>
        <v>0</v>
      </c>
      <c r="R37" s="66">
        <f t="shared" si="17"/>
        <v>0</v>
      </c>
      <c r="S37" s="51"/>
      <c r="T37" s="66" t="str">
        <f t="shared" si="18"/>
        <v>NE</v>
      </c>
      <c r="U37" s="64"/>
      <c r="V37" s="64"/>
      <c r="W37" s="56">
        <v>0</v>
      </c>
      <c r="X37" s="65"/>
      <c r="Y37" s="63">
        <f t="shared" si="19"/>
        <v>0</v>
      </c>
      <c r="AA37" s="122">
        <f t="shared" si="20"/>
        <v>0</v>
      </c>
      <c r="AB37" s="122">
        <f t="shared" si="21"/>
        <v>300</v>
      </c>
      <c r="AC37" s="93">
        <f t="shared" si="22"/>
        <v>0</v>
      </c>
      <c r="AD37" s="93">
        <f t="shared" si="23"/>
        <v>0</v>
      </c>
      <c r="AE37" s="93">
        <f t="shared" si="24"/>
        <v>0</v>
      </c>
      <c r="AF37" s="93">
        <f t="shared" si="25"/>
        <v>0</v>
      </c>
      <c r="AG37" s="93">
        <f t="shared" si="26"/>
        <v>0</v>
      </c>
      <c r="AH37" s="81">
        <f t="shared" si="27"/>
        <v>100</v>
      </c>
      <c r="AI37" s="81">
        <f t="shared" si="28"/>
        <v>100</v>
      </c>
      <c r="AJ37" s="81">
        <f t="shared" si="29"/>
        <v>100</v>
      </c>
      <c r="AK37" s="81">
        <f t="shared" si="30"/>
        <v>100</v>
      </c>
      <c r="AL37" s="81">
        <f t="shared" si="31"/>
        <v>100</v>
      </c>
    </row>
    <row r="38" spans="1:38" ht="14.25" customHeight="1" hidden="1">
      <c r="A38" s="53">
        <v>34</v>
      </c>
      <c r="B38" s="94" t="s">
        <v>854</v>
      </c>
      <c r="C38" s="94" t="s">
        <v>855</v>
      </c>
      <c r="D38" s="38" t="s">
        <v>576</v>
      </c>
      <c r="E38" s="94" t="s">
        <v>856</v>
      </c>
      <c r="F38" s="94" t="s">
        <v>153</v>
      </c>
      <c r="G38" s="11">
        <v>0</v>
      </c>
      <c r="H38" s="54">
        <v>0</v>
      </c>
      <c r="I38" s="11">
        <v>0</v>
      </c>
      <c r="J38" s="54">
        <v>0</v>
      </c>
      <c r="K38" s="11">
        <v>0</v>
      </c>
      <c r="L38" s="54">
        <v>0</v>
      </c>
      <c r="M38" s="11">
        <v>0</v>
      </c>
      <c r="N38" s="54">
        <v>0</v>
      </c>
      <c r="O38" s="11">
        <v>0</v>
      </c>
      <c r="P38" s="54">
        <v>0</v>
      </c>
      <c r="Q38" s="66">
        <f t="shared" si="16"/>
        <v>0</v>
      </c>
      <c r="R38" s="66">
        <f t="shared" si="17"/>
        <v>0</v>
      </c>
      <c r="S38" s="51"/>
      <c r="T38" s="66" t="str">
        <f t="shared" si="18"/>
        <v>NE</v>
      </c>
      <c r="U38" s="64"/>
      <c r="V38" s="64"/>
      <c r="W38" s="56">
        <v>0</v>
      </c>
      <c r="X38" s="65"/>
      <c r="Y38" s="63">
        <f t="shared" si="19"/>
        <v>0</v>
      </c>
      <c r="AA38" s="122">
        <f t="shared" si="20"/>
        <v>0</v>
      </c>
      <c r="AB38" s="122">
        <f t="shared" si="21"/>
        <v>300</v>
      </c>
      <c r="AC38" s="93">
        <f t="shared" si="22"/>
        <v>0</v>
      </c>
      <c r="AD38" s="93">
        <f t="shared" si="23"/>
        <v>0</v>
      </c>
      <c r="AE38" s="93">
        <f t="shared" si="24"/>
        <v>0</v>
      </c>
      <c r="AF38" s="93">
        <f t="shared" si="25"/>
        <v>0</v>
      </c>
      <c r="AG38" s="93">
        <f t="shared" si="26"/>
        <v>0</v>
      </c>
      <c r="AH38" s="81">
        <f t="shared" si="27"/>
        <v>100</v>
      </c>
      <c r="AI38" s="81">
        <f t="shared" si="28"/>
        <v>100</v>
      </c>
      <c r="AJ38" s="81">
        <f t="shared" si="29"/>
        <v>100</v>
      </c>
      <c r="AK38" s="81">
        <f t="shared" si="30"/>
        <v>100</v>
      </c>
      <c r="AL38" s="81">
        <f t="shared" si="31"/>
        <v>100</v>
      </c>
    </row>
    <row r="39" spans="1:38" ht="14.25" customHeight="1" hidden="1">
      <c r="A39" s="53">
        <v>35</v>
      </c>
      <c r="B39" s="41" t="s">
        <v>304</v>
      </c>
      <c r="C39" s="41" t="s">
        <v>222</v>
      </c>
      <c r="D39" s="38" t="s">
        <v>836</v>
      </c>
      <c r="E39" s="1" t="s">
        <v>329</v>
      </c>
      <c r="F39" s="41" t="s">
        <v>753</v>
      </c>
      <c r="G39" s="11">
        <v>0</v>
      </c>
      <c r="H39" s="54">
        <v>0</v>
      </c>
      <c r="I39" s="11">
        <v>0</v>
      </c>
      <c r="J39" s="54">
        <v>0</v>
      </c>
      <c r="K39" s="11">
        <v>0</v>
      </c>
      <c r="L39" s="54">
        <v>0</v>
      </c>
      <c r="M39" s="11">
        <v>0</v>
      </c>
      <c r="N39" s="54">
        <v>0</v>
      </c>
      <c r="O39" s="11">
        <v>0</v>
      </c>
      <c r="P39" s="54">
        <v>0</v>
      </c>
      <c r="Q39" s="66">
        <f t="shared" si="16"/>
        <v>0</v>
      </c>
      <c r="R39" s="66">
        <f t="shared" si="17"/>
        <v>0</v>
      </c>
      <c r="S39" s="51"/>
      <c r="T39" s="66" t="str">
        <f t="shared" si="18"/>
        <v>NE</v>
      </c>
      <c r="U39" s="64"/>
      <c r="V39" s="64"/>
      <c r="W39" s="56">
        <v>0</v>
      </c>
      <c r="X39" s="65"/>
      <c r="Y39" s="63">
        <f t="shared" si="19"/>
        <v>0</v>
      </c>
      <c r="AA39" s="122">
        <f t="shared" si="20"/>
        <v>0</v>
      </c>
      <c r="AB39" s="122">
        <f t="shared" si="21"/>
        <v>300</v>
      </c>
      <c r="AC39" s="93">
        <f t="shared" si="22"/>
        <v>0</v>
      </c>
      <c r="AD39" s="93">
        <f t="shared" si="23"/>
        <v>0</v>
      </c>
      <c r="AE39" s="93">
        <f t="shared" si="24"/>
        <v>0</v>
      </c>
      <c r="AF39" s="93">
        <f t="shared" si="25"/>
        <v>0</v>
      </c>
      <c r="AG39" s="93">
        <f t="shared" si="26"/>
        <v>0</v>
      </c>
      <c r="AH39" s="81">
        <f t="shared" si="27"/>
        <v>100</v>
      </c>
      <c r="AI39" s="81">
        <f t="shared" si="28"/>
        <v>100</v>
      </c>
      <c r="AJ39" s="81">
        <f t="shared" si="29"/>
        <v>100</v>
      </c>
      <c r="AK39" s="81">
        <f t="shared" si="30"/>
        <v>100</v>
      </c>
      <c r="AL39" s="81">
        <f t="shared" si="31"/>
        <v>100</v>
      </c>
    </row>
    <row r="40" spans="1:38" ht="14.25" customHeight="1" hidden="1">
      <c r="A40" s="53">
        <v>36</v>
      </c>
      <c r="B40" s="19" t="s">
        <v>857</v>
      </c>
      <c r="C40" s="94" t="s">
        <v>858</v>
      </c>
      <c r="D40" s="38" t="s">
        <v>576</v>
      </c>
      <c r="E40" s="94" t="s">
        <v>860</v>
      </c>
      <c r="F40" s="94" t="s">
        <v>840</v>
      </c>
      <c r="G40" s="11">
        <v>0</v>
      </c>
      <c r="H40" s="54">
        <v>0</v>
      </c>
      <c r="I40" s="11">
        <v>0</v>
      </c>
      <c r="J40" s="54">
        <v>0</v>
      </c>
      <c r="K40" s="11">
        <v>0</v>
      </c>
      <c r="L40" s="54">
        <v>0</v>
      </c>
      <c r="M40" s="11">
        <v>0</v>
      </c>
      <c r="N40" s="54">
        <v>0</v>
      </c>
      <c r="O40" s="11">
        <v>0</v>
      </c>
      <c r="P40" s="54">
        <v>0</v>
      </c>
      <c r="Q40" s="66">
        <f t="shared" si="16"/>
        <v>0</v>
      </c>
      <c r="R40" s="66">
        <f t="shared" si="17"/>
        <v>0</v>
      </c>
      <c r="S40" s="51"/>
      <c r="T40" s="66" t="str">
        <f t="shared" si="18"/>
        <v>NE</v>
      </c>
      <c r="U40" s="64"/>
      <c r="V40" s="64"/>
      <c r="W40" s="56">
        <v>0</v>
      </c>
      <c r="X40" s="65"/>
      <c r="Y40" s="63">
        <f t="shared" si="19"/>
        <v>0</v>
      </c>
      <c r="AA40" s="122">
        <f t="shared" si="20"/>
        <v>0</v>
      </c>
      <c r="AB40" s="122">
        <f t="shared" si="21"/>
        <v>300</v>
      </c>
      <c r="AC40" s="93">
        <f t="shared" si="22"/>
        <v>0</v>
      </c>
      <c r="AD40" s="93">
        <f t="shared" si="23"/>
        <v>0</v>
      </c>
      <c r="AE40" s="93">
        <f t="shared" si="24"/>
        <v>0</v>
      </c>
      <c r="AF40" s="93">
        <f t="shared" si="25"/>
        <v>0</v>
      </c>
      <c r="AG40" s="93">
        <f t="shared" si="26"/>
        <v>0</v>
      </c>
      <c r="AH40" s="81">
        <f t="shared" si="27"/>
        <v>100</v>
      </c>
      <c r="AI40" s="81">
        <f t="shared" si="28"/>
        <v>100</v>
      </c>
      <c r="AJ40" s="81">
        <f t="shared" si="29"/>
        <v>100</v>
      </c>
      <c r="AK40" s="81">
        <f t="shared" si="30"/>
        <v>100</v>
      </c>
      <c r="AL40" s="81">
        <f t="shared" si="31"/>
        <v>100</v>
      </c>
    </row>
    <row r="41" spans="1:38" ht="14.25" customHeight="1" hidden="1">
      <c r="A41" s="53">
        <v>37</v>
      </c>
      <c r="B41" s="19" t="s">
        <v>224</v>
      </c>
      <c r="C41" s="94" t="s">
        <v>14</v>
      </c>
      <c r="D41" s="38" t="s">
        <v>836</v>
      </c>
      <c r="E41" s="1" t="s">
        <v>329</v>
      </c>
      <c r="F41" s="26" t="s">
        <v>861</v>
      </c>
      <c r="G41" s="11">
        <v>0</v>
      </c>
      <c r="H41" s="54">
        <v>0</v>
      </c>
      <c r="I41" s="11">
        <v>0</v>
      </c>
      <c r="J41" s="54">
        <v>0</v>
      </c>
      <c r="K41" s="11">
        <v>0</v>
      </c>
      <c r="L41" s="54">
        <v>0</v>
      </c>
      <c r="M41" s="11">
        <v>0</v>
      </c>
      <c r="N41" s="54">
        <v>0</v>
      </c>
      <c r="O41" s="11">
        <v>0</v>
      </c>
      <c r="P41" s="54">
        <v>0</v>
      </c>
      <c r="Q41" s="66">
        <f t="shared" si="16"/>
        <v>0</v>
      </c>
      <c r="R41" s="66">
        <f t="shared" si="17"/>
        <v>0</v>
      </c>
      <c r="S41" s="51"/>
      <c r="T41" s="66" t="str">
        <f t="shared" si="18"/>
        <v>NE</v>
      </c>
      <c r="U41" s="64"/>
      <c r="V41" s="64"/>
      <c r="W41" s="56">
        <v>0</v>
      </c>
      <c r="X41" s="65"/>
      <c r="Y41" s="63">
        <f t="shared" si="19"/>
        <v>0</v>
      </c>
      <c r="AA41" s="122">
        <f t="shared" si="20"/>
        <v>0</v>
      </c>
      <c r="AB41" s="122">
        <f t="shared" si="21"/>
        <v>300</v>
      </c>
      <c r="AC41" s="93">
        <f t="shared" si="22"/>
        <v>0</v>
      </c>
      <c r="AD41" s="93">
        <f t="shared" si="23"/>
        <v>0</v>
      </c>
      <c r="AE41" s="93">
        <f t="shared" si="24"/>
        <v>0</v>
      </c>
      <c r="AF41" s="93">
        <f t="shared" si="25"/>
        <v>0</v>
      </c>
      <c r="AG41" s="93">
        <f t="shared" si="26"/>
        <v>0</v>
      </c>
      <c r="AH41" s="81">
        <f t="shared" si="27"/>
        <v>100</v>
      </c>
      <c r="AI41" s="81">
        <f t="shared" si="28"/>
        <v>100</v>
      </c>
      <c r="AJ41" s="81">
        <f t="shared" si="29"/>
        <v>100</v>
      </c>
      <c r="AK41" s="81">
        <f t="shared" si="30"/>
        <v>100</v>
      </c>
      <c r="AL41" s="81">
        <f t="shared" si="31"/>
        <v>100</v>
      </c>
    </row>
    <row r="42" spans="1:38" ht="14.25" customHeight="1" hidden="1">
      <c r="A42" s="38">
        <v>38</v>
      </c>
      <c r="B42" s="94" t="s">
        <v>859</v>
      </c>
      <c r="C42" s="94" t="s">
        <v>628</v>
      </c>
      <c r="D42" s="38" t="s">
        <v>576</v>
      </c>
      <c r="E42" s="94" t="s">
        <v>842</v>
      </c>
      <c r="F42" s="94" t="s">
        <v>628</v>
      </c>
      <c r="G42" s="11">
        <v>0</v>
      </c>
      <c r="H42" s="54">
        <v>0</v>
      </c>
      <c r="I42" s="11">
        <v>0</v>
      </c>
      <c r="J42" s="54">
        <v>0</v>
      </c>
      <c r="K42" s="11">
        <v>0</v>
      </c>
      <c r="L42" s="54">
        <v>0</v>
      </c>
      <c r="M42" s="11">
        <v>0</v>
      </c>
      <c r="N42" s="54">
        <v>0</v>
      </c>
      <c r="O42" s="11">
        <v>0</v>
      </c>
      <c r="P42" s="54">
        <v>0</v>
      </c>
      <c r="Q42" s="66">
        <f t="shared" si="16"/>
        <v>0</v>
      </c>
      <c r="R42" s="66">
        <f t="shared" si="17"/>
        <v>0</v>
      </c>
      <c r="S42" s="51"/>
      <c r="T42" s="66" t="str">
        <f t="shared" si="18"/>
        <v>NE</v>
      </c>
      <c r="U42" s="64"/>
      <c r="V42" s="64"/>
      <c r="W42" s="56">
        <v>0</v>
      </c>
      <c r="X42" s="65"/>
      <c r="Y42" s="63">
        <f t="shared" si="19"/>
        <v>0</v>
      </c>
      <c r="AA42" s="122">
        <f t="shared" si="20"/>
        <v>0</v>
      </c>
      <c r="AB42" s="122">
        <f t="shared" si="21"/>
        <v>300</v>
      </c>
      <c r="AC42" s="93">
        <f t="shared" si="22"/>
        <v>0</v>
      </c>
      <c r="AD42" s="93">
        <f t="shared" si="23"/>
        <v>0</v>
      </c>
      <c r="AE42" s="93">
        <f t="shared" si="24"/>
        <v>0</v>
      </c>
      <c r="AF42" s="93">
        <f t="shared" si="25"/>
        <v>0</v>
      </c>
      <c r="AG42" s="93">
        <f t="shared" si="26"/>
        <v>0</v>
      </c>
      <c r="AH42" s="81">
        <f t="shared" si="27"/>
        <v>100</v>
      </c>
      <c r="AI42" s="81">
        <f t="shared" si="28"/>
        <v>100</v>
      </c>
      <c r="AJ42" s="81">
        <f t="shared" si="29"/>
        <v>100</v>
      </c>
      <c r="AK42" s="81">
        <f t="shared" si="30"/>
        <v>100</v>
      </c>
      <c r="AL42" s="81">
        <f t="shared" si="31"/>
        <v>100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mergeCells count="9">
    <mergeCell ref="AH2:AL2"/>
    <mergeCell ref="T2:Y2"/>
    <mergeCell ref="M3:N3"/>
    <mergeCell ref="G3:H3"/>
    <mergeCell ref="I3:J3"/>
    <mergeCell ref="K3:L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L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2.00390625" style="8" customWidth="1"/>
    <col min="3" max="3" width="9.28125" style="8" customWidth="1"/>
    <col min="4" max="4" width="8.140625" style="6" bestFit="1" customWidth="1"/>
    <col min="5" max="5" width="27.28125" style="8" customWidth="1"/>
    <col min="6" max="6" width="14.4218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142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209" t="s">
        <v>484</v>
      </c>
      <c r="C4" s="210" t="s">
        <v>62</v>
      </c>
      <c r="D4" s="169" t="s">
        <v>590</v>
      </c>
      <c r="E4" s="172" t="s">
        <v>89</v>
      </c>
      <c r="F4" s="182" t="s">
        <v>481</v>
      </c>
      <c r="G4" s="169">
        <v>1</v>
      </c>
      <c r="H4" s="174">
        <v>177.67</v>
      </c>
      <c r="I4" s="169">
        <v>1</v>
      </c>
      <c r="J4" s="174">
        <v>177.67</v>
      </c>
      <c r="K4" s="169">
        <v>2</v>
      </c>
      <c r="L4" s="174">
        <v>177.67</v>
      </c>
      <c r="M4" s="169">
        <v>1</v>
      </c>
      <c r="N4" s="174">
        <v>175.17</v>
      </c>
      <c r="O4" s="169">
        <v>0</v>
      </c>
      <c r="P4" s="174">
        <v>0</v>
      </c>
      <c r="Q4" s="66">
        <f aca="true" t="shared" si="0" ref="Q4:Q31">AA4</f>
        <v>177.67</v>
      </c>
      <c r="R4" s="66">
        <f aca="true" t="shared" si="1" ref="R4:R31">IF(T4="ANO",AVERAGE(Q4,U4,V4,W4,X4),Q4)</f>
        <v>177.67</v>
      </c>
      <c r="T4" s="66" t="str">
        <f aca="true" t="shared" si="2" ref="T4:T31">IF(AVERAGE(U4:X4)&gt;Q4,"ANO","NE")</f>
        <v>NE</v>
      </c>
      <c r="U4" s="175">
        <v>174.17</v>
      </c>
      <c r="V4" s="175"/>
      <c r="W4" s="175"/>
      <c r="X4" s="176">
        <v>177.67</v>
      </c>
      <c r="Y4" s="66">
        <f aca="true" t="shared" si="3" ref="Y4:Y31">AVERAGE(U4:X4)</f>
        <v>175.92</v>
      </c>
      <c r="AA4" s="122">
        <f aca="true" t="shared" si="4" ref="AA4:AA31">(SMALL(AC4:AG4,5)+SMALL(AC4:AG4,4)+SMALL(AC4:AG4,3))/3</f>
        <v>177.67</v>
      </c>
      <c r="AB4" s="122">
        <f aca="true" t="shared" si="5" ref="AB4:AB31">SMALL(AH4:AL4,1)+SMALL(AH4:AL4,2)+SMALL(AH4:AL4,3)</f>
        <v>3</v>
      </c>
      <c r="AC4" s="177">
        <f aca="true" t="shared" si="6" ref="AC4:AC31">H4</f>
        <v>177.67</v>
      </c>
      <c r="AD4" s="177">
        <f aca="true" t="shared" si="7" ref="AD4:AD31">J4</f>
        <v>177.67</v>
      </c>
      <c r="AE4" s="177">
        <f aca="true" t="shared" si="8" ref="AE4:AE31">L4</f>
        <v>177.67</v>
      </c>
      <c r="AF4" s="177">
        <f aca="true" t="shared" si="9" ref="AF4:AF31">N4</f>
        <v>175.17</v>
      </c>
      <c r="AG4" s="177">
        <f aca="true" t="shared" si="10" ref="AG4:AG31">P4</f>
        <v>0</v>
      </c>
      <c r="AH4" s="178">
        <f aca="true" t="shared" si="11" ref="AH4:AH31">IF(G4=0,100,G4)</f>
        <v>1</v>
      </c>
      <c r="AI4" s="178">
        <f aca="true" t="shared" si="12" ref="AI4:AI31">IF(I4=0,100,I4)</f>
        <v>1</v>
      </c>
      <c r="AJ4" s="178">
        <f aca="true" t="shared" si="13" ref="AJ4:AJ31">IF(K4=0,100,K4)</f>
        <v>2</v>
      </c>
      <c r="AK4" s="178">
        <f aca="true" t="shared" si="14" ref="AK4:AK31">IF(M4=0,100,M4)</f>
        <v>1</v>
      </c>
      <c r="AL4" s="178">
        <f aca="true" t="shared" si="15" ref="AL4:AL31">IF(O4=0,100,O4)</f>
        <v>100</v>
      </c>
    </row>
    <row r="5" spans="1:38" s="50" customFormat="1" ht="14.25" customHeight="1">
      <c r="A5" s="169">
        <v>2</v>
      </c>
      <c r="B5" s="210" t="s">
        <v>115</v>
      </c>
      <c r="C5" s="210" t="s">
        <v>116</v>
      </c>
      <c r="D5" s="169" t="s">
        <v>525</v>
      </c>
      <c r="E5" s="181" t="s">
        <v>24</v>
      </c>
      <c r="F5" s="210" t="s">
        <v>368</v>
      </c>
      <c r="G5" s="169">
        <v>2</v>
      </c>
      <c r="H5" s="174">
        <v>75.33</v>
      </c>
      <c r="I5" s="169">
        <v>0</v>
      </c>
      <c r="J5" s="174">
        <v>0</v>
      </c>
      <c r="K5" s="169">
        <v>3</v>
      </c>
      <c r="L5" s="174">
        <v>171.33</v>
      </c>
      <c r="M5" s="169">
        <v>2</v>
      </c>
      <c r="N5" s="174">
        <v>119.33</v>
      </c>
      <c r="O5" s="169">
        <v>0</v>
      </c>
      <c r="P5" s="174">
        <v>0</v>
      </c>
      <c r="Q5" s="66">
        <f t="shared" si="0"/>
        <v>121.99666666666667</v>
      </c>
      <c r="R5" s="66">
        <f t="shared" si="1"/>
        <v>146.99833333333333</v>
      </c>
      <c r="S5" s="52"/>
      <c r="T5" s="66" t="str">
        <f t="shared" si="2"/>
        <v>ANO</v>
      </c>
      <c r="U5" s="175">
        <v>172</v>
      </c>
      <c r="V5" s="175"/>
      <c r="W5" s="175"/>
      <c r="X5" s="176"/>
      <c r="Y5" s="66">
        <f t="shared" si="3"/>
        <v>172</v>
      </c>
      <c r="AA5" s="122">
        <f t="shared" si="4"/>
        <v>121.99666666666667</v>
      </c>
      <c r="AB5" s="122">
        <f t="shared" si="5"/>
        <v>7</v>
      </c>
      <c r="AC5" s="177">
        <f t="shared" si="6"/>
        <v>75.33</v>
      </c>
      <c r="AD5" s="177">
        <f t="shared" si="7"/>
        <v>0</v>
      </c>
      <c r="AE5" s="177">
        <f t="shared" si="8"/>
        <v>171.33</v>
      </c>
      <c r="AF5" s="177">
        <f t="shared" si="9"/>
        <v>119.33</v>
      </c>
      <c r="AG5" s="177">
        <f t="shared" si="10"/>
        <v>0</v>
      </c>
      <c r="AH5" s="178">
        <f t="shared" si="11"/>
        <v>2</v>
      </c>
      <c r="AI5" s="178">
        <f t="shared" si="12"/>
        <v>100</v>
      </c>
      <c r="AJ5" s="178">
        <f t="shared" si="13"/>
        <v>3</v>
      </c>
      <c r="AK5" s="178">
        <f t="shared" si="14"/>
        <v>2</v>
      </c>
      <c r="AL5" s="178">
        <f t="shared" si="15"/>
        <v>100</v>
      </c>
    </row>
    <row r="6" spans="1:38" s="50" customFormat="1" ht="14.25" customHeight="1">
      <c r="A6" s="169">
        <v>3</v>
      </c>
      <c r="B6" s="170" t="s">
        <v>119</v>
      </c>
      <c r="C6" s="170" t="s">
        <v>120</v>
      </c>
      <c r="D6" s="171" t="s">
        <v>526</v>
      </c>
      <c r="E6" s="181" t="s">
        <v>24</v>
      </c>
      <c r="F6" s="182" t="s">
        <v>288</v>
      </c>
      <c r="G6" s="169">
        <v>0</v>
      </c>
      <c r="H6" s="174">
        <v>0</v>
      </c>
      <c r="I6" s="169">
        <v>0</v>
      </c>
      <c r="J6" s="174">
        <v>0</v>
      </c>
      <c r="K6" s="169">
        <v>1</v>
      </c>
      <c r="L6" s="174">
        <v>181.17</v>
      </c>
      <c r="M6" s="169">
        <v>3</v>
      </c>
      <c r="N6" s="174">
        <v>102.67</v>
      </c>
      <c r="O6" s="169">
        <v>0</v>
      </c>
      <c r="P6" s="174">
        <v>0</v>
      </c>
      <c r="Q6" s="66">
        <f t="shared" si="0"/>
        <v>94.61333333333333</v>
      </c>
      <c r="R6" s="66">
        <f t="shared" si="1"/>
        <v>94.61333333333333</v>
      </c>
      <c r="S6" s="52"/>
      <c r="T6" s="66" t="str">
        <f t="shared" si="2"/>
        <v>NE</v>
      </c>
      <c r="U6" s="175"/>
      <c r="V6" s="175"/>
      <c r="W6" s="175">
        <v>0</v>
      </c>
      <c r="X6" s="176"/>
      <c r="Y6" s="66">
        <f t="shared" si="3"/>
        <v>0</v>
      </c>
      <c r="AA6" s="122">
        <f t="shared" si="4"/>
        <v>94.61333333333333</v>
      </c>
      <c r="AB6" s="122">
        <f t="shared" si="5"/>
        <v>104</v>
      </c>
      <c r="AC6" s="177">
        <f t="shared" si="6"/>
        <v>0</v>
      </c>
      <c r="AD6" s="177">
        <f t="shared" si="7"/>
        <v>0</v>
      </c>
      <c r="AE6" s="177">
        <f t="shared" si="8"/>
        <v>181.17</v>
      </c>
      <c r="AF6" s="177">
        <f t="shared" si="9"/>
        <v>102.67</v>
      </c>
      <c r="AG6" s="177">
        <f t="shared" si="10"/>
        <v>0</v>
      </c>
      <c r="AH6" s="178">
        <f t="shared" si="11"/>
        <v>100</v>
      </c>
      <c r="AI6" s="178">
        <f t="shared" si="12"/>
        <v>100</v>
      </c>
      <c r="AJ6" s="178">
        <f t="shared" si="13"/>
        <v>1</v>
      </c>
      <c r="AK6" s="178">
        <f t="shared" si="14"/>
        <v>3</v>
      </c>
      <c r="AL6" s="178">
        <f t="shared" si="15"/>
        <v>100</v>
      </c>
    </row>
    <row r="7" spans="1:38" ht="14.25" customHeight="1" hidden="1">
      <c r="A7" s="53">
        <v>4</v>
      </c>
      <c r="B7" s="3" t="s">
        <v>221</v>
      </c>
      <c r="C7" s="3" t="s">
        <v>767</v>
      </c>
      <c r="D7" s="38" t="s">
        <v>836</v>
      </c>
      <c r="E7" s="1" t="s">
        <v>329</v>
      </c>
      <c r="F7" s="10" t="s">
        <v>306</v>
      </c>
      <c r="G7" s="53">
        <v>0</v>
      </c>
      <c r="H7" s="55">
        <v>0</v>
      </c>
      <c r="I7" s="53">
        <v>0</v>
      </c>
      <c r="J7" s="55">
        <v>0</v>
      </c>
      <c r="K7" s="53">
        <v>0</v>
      </c>
      <c r="L7" s="55">
        <v>0</v>
      </c>
      <c r="M7" s="53">
        <v>0</v>
      </c>
      <c r="N7" s="55">
        <v>0</v>
      </c>
      <c r="O7" s="53">
        <v>0</v>
      </c>
      <c r="P7" s="55">
        <v>0</v>
      </c>
      <c r="Q7" s="66">
        <f t="shared" si="0"/>
        <v>0</v>
      </c>
      <c r="R7" s="66">
        <f t="shared" si="1"/>
        <v>0</v>
      </c>
      <c r="S7" s="52"/>
      <c r="T7" s="66" t="str">
        <f t="shared" si="2"/>
        <v>NE</v>
      </c>
      <c r="U7" s="64"/>
      <c r="V7" s="64"/>
      <c r="W7" s="64">
        <v>0</v>
      </c>
      <c r="X7" s="65"/>
      <c r="Y7" s="63">
        <f t="shared" si="3"/>
        <v>0</v>
      </c>
      <c r="AA7" s="122">
        <f t="shared" si="4"/>
        <v>0</v>
      </c>
      <c r="AB7" s="122">
        <f t="shared" si="5"/>
        <v>300</v>
      </c>
      <c r="AC7" s="93">
        <f t="shared" si="6"/>
        <v>0</v>
      </c>
      <c r="AD7" s="93">
        <f t="shared" si="7"/>
        <v>0</v>
      </c>
      <c r="AE7" s="93">
        <f t="shared" si="8"/>
        <v>0</v>
      </c>
      <c r="AF7" s="93">
        <f t="shared" si="9"/>
        <v>0</v>
      </c>
      <c r="AG7" s="93">
        <f t="shared" si="10"/>
        <v>0</v>
      </c>
      <c r="AH7" s="81">
        <f t="shared" si="11"/>
        <v>100</v>
      </c>
      <c r="AI7" s="81">
        <f t="shared" si="12"/>
        <v>100</v>
      </c>
      <c r="AJ7" s="81">
        <f t="shared" si="13"/>
        <v>100</v>
      </c>
      <c r="AK7" s="81">
        <f t="shared" si="14"/>
        <v>100</v>
      </c>
      <c r="AL7" s="81">
        <f t="shared" si="15"/>
        <v>100</v>
      </c>
    </row>
    <row r="8" spans="1:38" ht="14.25" customHeight="1" hidden="1">
      <c r="A8" s="38">
        <v>5</v>
      </c>
      <c r="B8" s="19" t="s">
        <v>862</v>
      </c>
      <c r="C8" s="1" t="s">
        <v>469</v>
      </c>
      <c r="D8" s="75" t="s">
        <v>576</v>
      </c>
      <c r="E8" s="94" t="s">
        <v>842</v>
      </c>
      <c r="F8" s="26" t="s">
        <v>863</v>
      </c>
      <c r="G8" s="53">
        <v>0</v>
      </c>
      <c r="H8" s="55">
        <v>0</v>
      </c>
      <c r="I8" s="53">
        <v>0</v>
      </c>
      <c r="J8" s="55">
        <v>0</v>
      </c>
      <c r="K8" s="53">
        <v>0</v>
      </c>
      <c r="L8" s="55">
        <v>0</v>
      </c>
      <c r="M8" s="53">
        <v>0</v>
      </c>
      <c r="N8" s="55">
        <v>0</v>
      </c>
      <c r="O8" s="53">
        <v>0</v>
      </c>
      <c r="P8" s="55">
        <v>0</v>
      </c>
      <c r="Q8" s="66">
        <f t="shared" si="0"/>
        <v>0</v>
      </c>
      <c r="R8" s="66">
        <f t="shared" si="1"/>
        <v>0</v>
      </c>
      <c r="S8" s="52"/>
      <c r="T8" s="66" t="str">
        <f t="shared" si="2"/>
        <v>NE</v>
      </c>
      <c r="U8" s="64"/>
      <c r="V8" s="64"/>
      <c r="W8" s="64">
        <v>0</v>
      </c>
      <c r="X8" s="65"/>
      <c r="Y8" s="63">
        <f t="shared" si="3"/>
        <v>0</v>
      </c>
      <c r="AA8" s="122">
        <f t="shared" si="4"/>
        <v>0</v>
      </c>
      <c r="AB8" s="122">
        <f t="shared" si="5"/>
        <v>300</v>
      </c>
      <c r="AC8" s="93">
        <f t="shared" si="6"/>
        <v>0</v>
      </c>
      <c r="AD8" s="93">
        <f t="shared" si="7"/>
        <v>0</v>
      </c>
      <c r="AE8" s="93">
        <f t="shared" si="8"/>
        <v>0</v>
      </c>
      <c r="AF8" s="93">
        <f t="shared" si="9"/>
        <v>0</v>
      </c>
      <c r="AG8" s="93">
        <f t="shared" si="10"/>
        <v>0</v>
      </c>
      <c r="AH8" s="81">
        <f t="shared" si="11"/>
        <v>100</v>
      </c>
      <c r="AI8" s="81">
        <f t="shared" si="12"/>
        <v>100</v>
      </c>
      <c r="AJ8" s="81">
        <f t="shared" si="13"/>
        <v>100</v>
      </c>
      <c r="AK8" s="81">
        <f t="shared" si="14"/>
        <v>100</v>
      </c>
      <c r="AL8" s="81">
        <f t="shared" si="15"/>
        <v>100</v>
      </c>
    </row>
    <row r="9" spans="1:38" ht="14.25" customHeight="1" hidden="1">
      <c r="A9" s="53">
        <v>6</v>
      </c>
      <c r="B9" s="94" t="s">
        <v>864</v>
      </c>
      <c r="C9" s="94" t="s">
        <v>865</v>
      </c>
      <c r="D9" s="75" t="s">
        <v>576</v>
      </c>
      <c r="E9" s="94" t="s">
        <v>842</v>
      </c>
      <c r="F9" s="94" t="s">
        <v>308</v>
      </c>
      <c r="G9" s="53">
        <v>0</v>
      </c>
      <c r="H9" s="55">
        <v>0</v>
      </c>
      <c r="I9" s="53">
        <v>0</v>
      </c>
      <c r="J9" s="55">
        <v>0</v>
      </c>
      <c r="K9" s="53">
        <v>0</v>
      </c>
      <c r="L9" s="55">
        <v>0</v>
      </c>
      <c r="M9" s="53">
        <v>0</v>
      </c>
      <c r="N9" s="55">
        <v>0</v>
      </c>
      <c r="O9" s="53">
        <v>0</v>
      </c>
      <c r="P9" s="55">
        <v>0</v>
      </c>
      <c r="Q9" s="66">
        <f t="shared" si="0"/>
        <v>0</v>
      </c>
      <c r="R9" s="66">
        <f t="shared" si="1"/>
        <v>0</v>
      </c>
      <c r="S9" s="52"/>
      <c r="T9" s="66" t="str">
        <f t="shared" si="2"/>
        <v>NE</v>
      </c>
      <c r="U9" s="64"/>
      <c r="V9" s="64"/>
      <c r="W9" s="64">
        <v>0</v>
      </c>
      <c r="X9" s="65"/>
      <c r="Y9" s="63">
        <f t="shared" si="3"/>
        <v>0</v>
      </c>
      <c r="AA9" s="122">
        <f t="shared" si="4"/>
        <v>0</v>
      </c>
      <c r="AB9" s="122">
        <f t="shared" si="5"/>
        <v>300</v>
      </c>
      <c r="AC9" s="93">
        <f t="shared" si="6"/>
        <v>0</v>
      </c>
      <c r="AD9" s="93">
        <f t="shared" si="7"/>
        <v>0</v>
      </c>
      <c r="AE9" s="93">
        <f t="shared" si="8"/>
        <v>0</v>
      </c>
      <c r="AF9" s="93">
        <f t="shared" si="9"/>
        <v>0</v>
      </c>
      <c r="AG9" s="93">
        <f t="shared" si="10"/>
        <v>0</v>
      </c>
      <c r="AH9" s="81">
        <f t="shared" si="11"/>
        <v>100</v>
      </c>
      <c r="AI9" s="81">
        <f t="shared" si="12"/>
        <v>100</v>
      </c>
      <c r="AJ9" s="81">
        <f t="shared" si="13"/>
        <v>100</v>
      </c>
      <c r="AK9" s="81">
        <f t="shared" si="14"/>
        <v>100</v>
      </c>
      <c r="AL9" s="81">
        <f t="shared" si="15"/>
        <v>100</v>
      </c>
    </row>
    <row r="10" spans="1:38" ht="14.25" customHeight="1" hidden="1">
      <c r="A10" s="53">
        <v>7</v>
      </c>
      <c r="B10" s="3" t="s">
        <v>407</v>
      </c>
      <c r="C10" s="3" t="s">
        <v>113</v>
      </c>
      <c r="D10" s="75" t="s">
        <v>1057</v>
      </c>
      <c r="E10" s="1" t="s">
        <v>24</v>
      </c>
      <c r="F10" s="3" t="s">
        <v>866</v>
      </c>
      <c r="G10" s="53">
        <v>0</v>
      </c>
      <c r="H10" s="55">
        <v>0</v>
      </c>
      <c r="I10" s="53">
        <v>0</v>
      </c>
      <c r="J10" s="55">
        <v>0</v>
      </c>
      <c r="K10" s="53">
        <v>0</v>
      </c>
      <c r="L10" s="55">
        <v>0</v>
      </c>
      <c r="M10" s="53">
        <v>0</v>
      </c>
      <c r="N10" s="55">
        <v>0</v>
      </c>
      <c r="O10" s="53">
        <v>0</v>
      </c>
      <c r="P10" s="55">
        <v>0</v>
      </c>
      <c r="Q10" s="66">
        <f t="shared" si="0"/>
        <v>0</v>
      </c>
      <c r="R10" s="66">
        <f t="shared" si="1"/>
        <v>0</v>
      </c>
      <c r="S10" s="52"/>
      <c r="T10" s="66" t="str">
        <f t="shared" si="2"/>
        <v>NE</v>
      </c>
      <c r="U10" s="64"/>
      <c r="V10" s="64"/>
      <c r="W10" s="64">
        <v>0</v>
      </c>
      <c r="X10" s="65"/>
      <c r="Y10" s="63">
        <f t="shared" si="3"/>
        <v>0</v>
      </c>
      <c r="AA10" s="122">
        <f t="shared" si="4"/>
        <v>0</v>
      </c>
      <c r="AB10" s="122">
        <f t="shared" si="5"/>
        <v>300</v>
      </c>
      <c r="AC10" s="93">
        <f t="shared" si="6"/>
        <v>0</v>
      </c>
      <c r="AD10" s="93">
        <f t="shared" si="7"/>
        <v>0</v>
      </c>
      <c r="AE10" s="93">
        <f t="shared" si="8"/>
        <v>0</v>
      </c>
      <c r="AF10" s="93">
        <f t="shared" si="9"/>
        <v>0</v>
      </c>
      <c r="AG10" s="93">
        <f t="shared" si="10"/>
        <v>0</v>
      </c>
      <c r="AH10" s="81">
        <f t="shared" si="11"/>
        <v>100</v>
      </c>
      <c r="AI10" s="81">
        <f t="shared" si="12"/>
        <v>100</v>
      </c>
      <c r="AJ10" s="81">
        <f t="shared" si="13"/>
        <v>100</v>
      </c>
      <c r="AK10" s="81">
        <f t="shared" si="14"/>
        <v>100</v>
      </c>
      <c r="AL10" s="81">
        <f t="shared" si="15"/>
        <v>100</v>
      </c>
    </row>
    <row r="11" spans="1:38" ht="14.25" customHeight="1" hidden="1">
      <c r="A11" s="38">
        <v>8</v>
      </c>
      <c r="B11" s="151" t="s">
        <v>485</v>
      </c>
      <c r="C11" s="124" t="s">
        <v>46</v>
      </c>
      <c r="D11" s="128" t="s">
        <v>589</v>
      </c>
      <c r="E11" s="99" t="s">
        <v>24</v>
      </c>
      <c r="F11" s="95" t="s">
        <v>482</v>
      </c>
      <c r="G11" s="98">
        <v>0</v>
      </c>
      <c r="H11" s="69">
        <v>0</v>
      </c>
      <c r="I11" s="98">
        <v>0</v>
      </c>
      <c r="J11" s="69">
        <v>0</v>
      </c>
      <c r="K11" s="98">
        <v>0</v>
      </c>
      <c r="L11" s="69">
        <v>0</v>
      </c>
      <c r="M11" s="98">
        <v>0</v>
      </c>
      <c r="N11" s="69">
        <v>0</v>
      </c>
      <c r="O11" s="98">
        <v>0</v>
      </c>
      <c r="P11" s="69">
        <v>0</v>
      </c>
      <c r="Q11" s="66">
        <f t="shared" si="0"/>
        <v>0</v>
      </c>
      <c r="R11" s="87">
        <f t="shared" si="1"/>
        <v>0</v>
      </c>
      <c r="T11" s="66" t="str">
        <f t="shared" si="2"/>
        <v>NE</v>
      </c>
      <c r="U11" s="64"/>
      <c r="V11" s="64"/>
      <c r="W11" s="64">
        <v>0</v>
      </c>
      <c r="X11" s="65"/>
      <c r="Y11" s="63">
        <f t="shared" si="3"/>
        <v>0</v>
      </c>
      <c r="AA11" s="122">
        <f t="shared" si="4"/>
        <v>0</v>
      </c>
      <c r="AB11" s="122">
        <f t="shared" si="5"/>
        <v>300</v>
      </c>
      <c r="AC11" s="93">
        <f t="shared" si="6"/>
        <v>0</v>
      </c>
      <c r="AD11" s="93">
        <f t="shared" si="7"/>
        <v>0</v>
      </c>
      <c r="AE11" s="93">
        <f t="shared" si="8"/>
        <v>0</v>
      </c>
      <c r="AF11" s="93">
        <f t="shared" si="9"/>
        <v>0</v>
      </c>
      <c r="AG11" s="93">
        <f t="shared" si="10"/>
        <v>0</v>
      </c>
      <c r="AH11" s="81">
        <f t="shared" si="11"/>
        <v>100</v>
      </c>
      <c r="AI11" s="81">
        <f t="shared" si="12"/>
        <v>100</v>
      </c>
      <c r="AJ11" s="81">
        <f t="shared" si="13"/>
        <v>100</v>
      </c>
      <c r="AK11" s="81">
        <f t="shared" si="14"/>
        <v>100</v>
      </c>
      <c r="AL11" s="81">
        <f t="shared" si="15"/>
        <v>100</v>
      </c>
    </row>
    <row r="12" spans="1:38" ht="14.25" customHeight="1" hidden="1">
      <c r="A12" s="53">
        <v>9</v>
      </c>
      <c r="B12" s="12" t="s">
        <v>483</v>
      </c>
      <c r="C12" s="10" t="s">
        <v>113</v>
      </c>
      <c r="D12" s="9" t="s">
        <v>577</v>
      </c>
      <c r="E12" s="95" t="s">
        <v>5</v>
      </c>
      <c r="F12" s="14" t="s">
        <v>657</v>
      </c>
      <c r="G12" s="53">
        <v>0</v>
      </c>
      <c r="H12" s="55">
        <v>0</v>
      </c>
      <c r="I12" s="53">
        <v>0</v>
      </c>
      <c r="J12" s="55">
        <v>0</v>
      </c>
      <c r="K12" s="53">
        <v>0</v>
      </c>
      <c r="L12" s="55">
        <v>0</v>
      </c>
      <c r="M12" s="53">
        <v>0</v>
      </c>
      <c r="N12" s="55">
        <v>0</v>
      </c>
      <c r="O12" s="53">
        <v>0</v>
      </c>
      <c r="P12" s="55">
        <v>0</v>
      </c>
      <c r="Q12" s="66">
        <f t="shared" si="0"/>
        <v>0</v>
      </c>
      <c r="R12" s="66">
        <f t="shared" si="1"/>
        <v>0</v>
      </c>
      <c r="T12" s="66" t="str">
        <f t="shared" si="2"/>
        <v>NE</v>
      </c>
      <c r="U12" s="64"/>
      <c r="V12" s="64"/>
      <c r="W12" s="64">
        <v>0</v>
      </c>
      <c r="X12" s="65"/>
      <c r="Y12" s="63">
        <f t="shared" si="3"/>
        <v>0</v>
      </c>
      <c r="AA12" s="122">
        <f t="shared" si="4"/>
        <v>0</v>
      </c>
      <c r="AB12" s="122">
        <f t="shared" si="5"/>
        <v>300</v>
      </c>
      <c r="AC12" s="93">
        <f t="shared" si="6"/>
        <v>0</v>
      </c>
      <c r="AD12" s="93">
        <f t="shared" si="7"/>
        <v>0</v>
      </c>
      <c r="AE12" s="93">
        <f t="shared" si="8"/>
        <v>0</v>
      </c>
      <c r="AF12" s="93">
        <f t="shared" si="9"/>
        <v>0</v>
      </c>
      <c r="AG12" s="93">
        <f t="shared" si="10"/>
        <v>0</v>
      </c>
      <c r="AH12" s="81">
        <f t="shared" si="11"/>
        <v>100</v>
      </c>
      <c r="AI12" s="81">
        <f t="shared" si="12"/>
        <v>100</v>
      </c>
      <c r="AJ12" s="81">
        <f t="shared" si="13"/>
        <v>100</v>
      </c>
      <c r="AK12" s="81">
        <f t="shared" si="14"/>
        <v>100</v>
      </c>
      <c r="AL12" s="81">
        <f t="shared" si="15"/>
        <v>100</v>
      </c>
    </row>
    <row r="13" spans="1:38" ht="14.25" customHeight="1" hidden="1">
      <c r="A13" s="53">
        <v>10</v>
      </c>
      <c r="B13" s="10" t="s">
        <v>867</v>
      </c>
      <c r="C13" s="10" t="s">
        <v>90</v>
      </c>
      <c r="D13" s="75" t="s">
        <v>576</v>
      </c>
      <c r="E13" s="10" t="s">
        <v>852</v>
      </c>
      <c r="F13" s="10" t="s">
        <v>868</v>
      </c>
      <c r="G13" s="53">
        <v>0</v>
      </c>
      <c r="H13" s="55">
        <v>0</v>
      </c>
      <c r="I13" s="53">
        <v>0</v>
      </c>
      <c r="J13" s="55">
        <v>0</v>
      </c>
      <c r="K13" s="53">
        <v>0</v>
      </c>
      <c r="L13" s="55">
        <v>0</v>
      </c>
      <c r="M13" s="53">
        <v>0</v>
      </c>
      <c r="N13" s="55">
        <v>0</v>
      </c>
      <c r="O13" s="53">
        <v>0</v>
      </c>
      <c r="P13" s="55">
        <v>0</v>
      </c>
      <c r="Q13" s="66">
        <f t="shared" si="0"/>
        <v>0</v>
      </c>
      <c r="R13" s="66">
        <f t="shared" si="1"/>
        <v>0</v>
      </c>
      <c r="S13" s="52"/>
      <c r="T13" s="66" t="str">
        <f t="shared" si="2"/>
        <v>NE</v>
      </c>
      <c r="U13" s="64"/>
      <c r="V13" s="64"/>
      <c r="W13" s="64">
        <v>0</v>
      </c>
      <c r="X13" s="65"/>
      <c r="Y13" s="63">
        <f t="shared" si="3"/>
        <v>0</v>
      </c>
      <c r="AA13" s="122">
        <f t="shared" si="4"/>
        <v>0</v>
      </c>
      <c r="AB13" s="122">
        <f t="shared" si="5"/>
        <v>300</v>
      </c>
      <c r="AC13" s="93">
        <f t="shared" si="6"/>
        <v>0</v>
      </c>
      <c r="AD13" s="93">
        <f t="shared" si="7"/>
        <v>0</v>
      </c>
      <c r="AE13" s="93">
        <f t="shared" si="8"/>
        <v>0</v>
      </c>
      <c r="AF13" s="93">
        <f t="shared" si="9"/>
        <v>0</v>
      </c>
      <c r="AG13" s="93">
        <f t="shared" si="10"/>
        <v>0</v>
      </c>
      <c r="AH13" s="81">
        <f t="shared" si="11"/>
        <v>100</v>
      </c>
      <c r="AI13" s="81">
        <f t="shared" si="12"/>
        <v>100</v>
      </c>
      <c r="AJ13" s="81">
        <f t="shared" si="13"/>
        <v>100</v>
      </c>
      <c r="AK13" s="81">
        <f t="shared" si="14"/>
        <v>100</v>
      </c>
      <c r="AL13" s="81">
        <f t="shared" si="15"/>
        <v>100</v>
      </c>
    </row>
    <row r="14" spans="1:38" ht="14.25" customHeight="1" hidden="1">
      <c r="A14" s="38">
        <v>11</v>
      </c>
      <c r="B14" s="3" t="s">
        <v>84</v>
      </c>
      <c r="C14" s="3" t="s">
        <v>85</v>
      </c>
      <c r="D14" s="75" t="s">
        <v>1120</v>
      </c>
      <c r="E14" s="1" t="s">
        <v>1119</v>
      </c>
      <c r="F14" s="3" t="s">
        <v>143</v>
      </c>
      <c r="G14" s="53">
        <v>0</v>
      </c>
      <c r="H14" s="55">
        <v>0</v>
      </c>
      <c r="I14" s="53">
        <v>0</v>
      </c>
      <c r="J14" s="55">
        <v>0</v>
      </c>
      <c r="K14" s="53">
        <v>0</v>
      </c>
      <c r="L14" s="55">
        <v>0</v>
      </c>
      <c r="M14" s="53">
        <v>0</v>
      </c>
      <c r="N14" s="55">
        <v>0</v>
      </c>
      <c r="O14" s="53">
        <v>0</v>
      </c>
      <c r="P14" s="55">
        <v>0</v>
      </c>
      <c r="Q14" s="66">
        <f t="shared" si="0"/>
        <v>0</v>
      </c>
      <c r="R14" s="66">
        <f t="shared" si="1"/>
        <v>0</v>
      </c>
      <c r="S14" s="52"/>
      <c r="T14" s="66" t="str">
        <f t="shared" si="2"/>
        <v>NE</v>
      </c>
      <c r="U14" s="64"/>
      <c r="V14" s="64"/>
      <c r="W14" s="64">
        <v>0</v>
      </c>
      <c r="X14" s="65"/>
      <c r="Y14" s="63">
        <f t="shared" si="3"/>
        <v>0</v>
      </c>
      <c r="AA14" s="122">
        <f t="shared" si="4"/>
        <v>0</v>
      </c>
      <c r="AB14" s="122">
        <f t="shared" si="5"/>
        <v>300</v>
      </c>
      <c r="AC14" s="93">
        <f t="shared" si="6"/>
        <v>0</v>
      </c>
      <c r="AD14" s="93">
        <f t="shared" si="7"/>
        <v>0</v>
      </c>
      <c r="AE14" s="93">
        <f t="shared" si="8"/>
        <v>0</v>
      </c>
      <c r="AF14" s="93">
        <f t="shared" si="9"/>
        <v>0</v>
      </c>
      <c r="AG14" s="93">
        <f t="shared" si="10"/>
        <v>0</v>
      </c>
      <c r="AH14" s="81">
        <f t="shared" si="11"/>
        <v>100</v>
      </c>
      <c r="AI14" s="81">
        <f t="shared" si="12"/>
        <v>100</v>
      </c>
      <c r="AJ14" s="81">
        <f t="shared" si="13"/>
        <v>100</v>
      </c>
      <c r="AK14" s="81">
        <f t="shared" si="14"/>
        <v>100</v>
      </c>
      <c r="AL14" s="81">
        <f t="shared" si="15"/>
        <v>100</v>
      </c>
    </row>
    <row r="15" spans="1:38" ht="14.25" customHeight="1" hidden="1">
      <c r="A15" s="38">
        <v>12</v>
      </c>
      <c r="B15" s="3" t="s">
        <v>84</v>
      </c>
      <c r="C15" s="3" t="s">
        <v>62</v>
      </c>
      <c r="D15" s="75" t="s">
        <v>1120</v>
      </c>
      <c r="E15" s="1" t="s">
        <v>1119</v>
      </c>
      <c r="F15" s="5" t="s">
        <v>16</v>
      </c>
      <c r="G15" s="53">
        <v>0</v>
      </c>
      <c r="H15" s="55">
        <v>0</v>
      </c>
      <c r="I15" s="53">
        <v>0</v>
      </c>
      <c r="J15" s="55">
        <v>0</v>
      </c>
      <c r="K15" s="53">
        <v>0</v>
      </c>
      <c r="L15" s="55">
        <v>0</v>
      </c>
      <c r="M15" s="53">
        <v>0</v>
      </c>
      <c r="N15" s="55">
        <v>0</v>
      </c>
      <c r="O15" s="53">
        <v>0</v>
      </c>
      <c r="P15" s="55">
        <v>0</v>
      </c>
      <c r="Q15" s="66">
        <f t="shared" si="0"/>
        <v>0</v>
      </c>
      <c r="R15" s="66">
        <f t="shared" si="1"/>
        <v>0</v>
      </c>
      <c r="S15" s="52"/>
      <c r="T15" s="66" t="str">
        <f t="shared" si="2"/>
        <v>NE</v>
      </c>
      <c r="U15" s="64"/>
      <c r="V15" s="64"/>
      <c r="W15" s="64">
        <v>0</v>
      </c>
      <c r="X15" s="65"/>
      <c r="Y15" s="63">
        <f t="shared" si="3"/>
        <v>0</v>
      </c>
      <c r="AA15" s="122">
        <f t="shared" si="4"/>
        <v>0</v>
      </c>
      <c r="AB15" s="122">
        <f t="shared" si="5"/>
        <v>300</v>
      </c>
      <c r="AC15" s="93">
        <f t="shared" si="6"/>
        <v>0</v>
      </c>
      <c r="AD15" s="93">
        <f t="shared" si="7"/>
        <v>0</v>
      </c>
      <c r="AE15" s="93">
        <f t="shared" si="8"/>
        <v>0</v>
      </c>
      <c r="AF15" s="93">
        <f t="shared" si="9"/>
        <v>0</v>
      </c>
      <c r="AG15" s="93">
        <f t="shared" si="10"/>
        <v>0</v>
      </c>
      <c r="AH15" s="81">
        <f t="shared" si="11"/>
        <v>100</v>
      </c>
      <c r="AI15" s="81">
        <f t="shared" si="12"/>
        <v>100</v>
      </c>
      <c r="AJ15" s="81">
        <f t="shared" si="13"/>
        <v>100</v>
      </c>
      <c r="AK15" s="81">
        <f t="shared" si="14"/>
        <v>100</v>
      </c>
      <c r="AL15" s="81">
        <f t="shared" si="15"/>
        <v>100</v>
      </c>
    </row>
    <row r="16" spans="1:38" ht="14.25" customHeight="1" hidden="1">
      <c r="A16" s="38">
        <v>13</v>
      </c>
      <c r="B16" s="3" t="s">
        <v>869</v>
      </c>
      <c r="C16" s="3" t="s">
        <v>870</v>
      </c>
      <c r="D16" s="75" t="s">
        <v>576</v>
      </c>
      <c r="E16" s="94" t="s">
        <v>842</v>
      </c>
      <c r="F16" s="3" t="s">
        <v>871</v>
      </c>
      <c r="G16" s="53">
        <v>0</v>
      </c>
      <c r="H16" s="55">
        <v>0</v>
      </c>
      <c r="I16" s="53">
        <v>0</v>
      </c>
      <c r="J16" s="55">
        <v>0</v>
      </c>
      <c r="K16" s="53">
        <v>0</v>
      </c>
      <c r="L16" s="55">
        <v>0</v>
      </c>
      <c r="M16" s="53">
        <v>0</v>
      </c>
      <c r="N16" s="55">
        <v>0</v>
      </c>
      <c r="O16" s="53">
        <v>0</v>
      </c>
      <c r="P16" s="55">
        <v>0</v>
      </c>
      <c r="Q16" s="66">
        <f t="shared" si="0"/>
        <v>0</v>
      </c>
      <c r="R16" s="66">
        <f t="shared" si="1"/>
        <v>0</v>
      </c>
      <c r="S16" s="52"/>
      <c r="T16" s="66" t="str">
        <f t="shared" si="2"/>
        <v>NE</v>
      </c>
      <c r="U16" s="64"/>
      <c r="V16" s="64"/>
      <c r="W16" s="64">
        <v>0</v>
      </c>
      <c r="X16" s="65"/>
      <c r="Y16" s="63">
        <f t="shared" si="3"/>
        <v>0</v>
      </c>
      <c r="AA16" s="122">
        <f t="shared" si="4"/>
        <v>0</v>
      </c>
      <c r="AB16" s="122">
        <f t="shared" si="5"/>
        <v>300</v>
      </c>
      <c r="AC16" s="93">
        <f t="shared" si="6"/>
        <v>0</v>
      </c>
      <c r="AD16" s="93">
        <f t="shared" si="7"/>
        <v>0</v>
      </c>
      <c r="AE16" s="93">
        <f t="shared" si="8"/>
        <v>0</v>
      </c>
      <c r="AF16" s="93">
        <f t="shared" si="9"/>
        <v>0</v>
      </c>
      <c r="AG16" s="93">
        <f t="shared" si="10"/>
        <v>0</v>
      </c>
      <c r="AH16" s="81">
        <f t="shared" si="11"/>
        <v>100</v>
      </c>
      <c r="AI16" s="81">
        <f t="shared" si="12"/>
        <v>100</v>
      </c>
      <c r="AJ16" s="81">
        <f t="shared" si="13"/>
        <v>100</v>
      </c>
      <c r="AK16" s="81">
        <f t="shared" si="14"/>
        <v>100</v>
      </c>
      <c r="AL16" s="81">
        <f t="shared" si="15"/>
        <v>100</v>
      </c>
    </row>
    <row r="17" spans="1:38" ht="14.25" customHeight="1" hidden="1">
      <c r="A17" s="38">
        <v>14</v>
      </c>
      <c r="B17" s="19" t="s">
        <v>872</v>
      </c>
      <c r="C17" s="94" t="s">
        <v>56</v>
      </c>
      <c r="D17" s="75" t="s">
        <v>576</v>
      </c>
      <c r="E17" s="1" t="s">
        <v>874</v>
      </c>
      <c r="F17" s="26" t="s">
        <v>1203</v>
      </c>
      <c r="G17" s="53">
        <v>0</v>
      </c>
      <c r="H17" s="55">
        <v>0</v>
      </c>
      <c r="I17" s="53">
        <v>0</v>
      </c>
      <c r="J17" s="55">
        <v>0</v>
      </c>
      <c r="K17" s="53">
        <v>0</v>
      </c>
      <c r="L17" s="55">
        <v>0</v>
      </c>
      <c r="M17" s="53">
        <v>0</v>
      </c>
      <c r="N17" s="55">
        <v>0</v>
      </c>
      <c r="O17" s="53">
        <v>0</v>
      </c>
      <c r="P17" s="55">
        <v>0</v>
      </c>
      <c r="Q17" s="66">
        <f t="shared" si="0"/>
        <v>0</v>
      </c>
      <c r="R17" s="66">
        <f t="shared" si="1"/>
        <v>0</v>
      </c>
      <c r="S17" s="52"/>
      <c r="T17" s="66" t="str">
        <f t="shared" si="2"/>
        <v>NE</v>
      </c>
      <c r="U17" s="64"/>
      <c r="V17" s="64"/>
      <c r="W17" s="64">
        <v>0</v>
      </c>
      <c r="X17" s="65"/>
      <c r="Y17" s="63">
        <f t="shared" si="3"/>
        <v>0</v>
      </c>
      <c r="AA17" s="122">
        <f t="shared" si="4"/>
        <v>0</v>
      </c>
      <c r="AB17" s="122">
        <f t="shared" si="5"/>
        <v>300</v>
      </c>
      <c r="AC17" s="93">
        <f t="shared" si="6"/>
        <v>0</v>
      </c>
      <c r="AD17" s="93">
        <f t="shared" si="7"/>
        <v>0</v>
      </c>
      <c r="AE17" s="93">
        <f t="shared" si="8"/>
        <v>0</v>
      </c>
      <c r="AF17" s="93">
        <f t="shared" si="9"/>
        <v>0</v>
      </c>
      <c r="AG17" s="93">
        <f t="shared" si="10"/>
        <v>0</v>
      </c>
      <c r="AH17" s="81">
        <f t="shared" si="11"/>
        <v>100</v>
      </c>
      <c r="AI17" s="81">
        <f t="shared" si="12"/>
        <v>100</v>
      </c>
      <c r="AJ17" s="81">
        <f t="shared" si="13"/>
        <v>100</v>
      </c>
      <c r="AK17" s="81">
        <f t="shared" si="14"/>
        <v>100</v>
      </c>
      <c r="AL17" s="81">
        <f t="shared" si="15"/>
        <v>100</v>
      </c>
    </row>
    <row r="18" spans="1:38" ht="14.25" customHeight="1" hidden="1">
      <c r="A18" s="38">
        <v>15</v>
      </c>
      <c r="B18" s="94" t="s">
        <v>872</v>
      </c>
      <c r="C18" s="94" t="s">
        <v>873</v>
      </c>
      <c r="D18" s="75" t="s">
        <v>576</v>
      </c>
      <c r="E18" s="1" t="s">
        <v>874</v>
      </c>
      <c r="F18" s="94" t="s">
        <v>875</v>
      </c>
      <c r="G18" s="53">
        <v>0</v>
      </c>
      <c r="H18" s="55">
        <v>0</v>
      </c>
      <c r="I18" s="53">
        <v>0</v>
      </c>
      <c r="J18" s="55">
        <v>0</v>
      </c>
      <c r="K18" s="53">
        <v>0</v>
      </c>
      <c r="L18" s="55">
        <v>0</v>
      </c>
      <c r="M18" s="53">
        <v>0</v>
      </c>
      <c r="N18" s="55">
        <v>0</v>
      </c>
      <c r="O18" s="53">
        <v>0</v>
      </c>
      <c r="P18" s="55">
        <v>0</v>
      </c>
      <c r="Q18" s="66">
        <f t="shared" si="0"/>
        <v>0</v>
      </c>
      <c r="R18" s="66">
        <f t="shared" si="1"/>
        <v>0</v>
      </c>
      <c r="S18" s="52"/>
      <c r="T18" s="66" t="str">
        <f t="shared" si="2"/>
        <v>NE</v>
      </c>
      <c r="U18" s="64"/>
      <c r="V18" s="64"/>
      <c r="W18" s="64">
        <v>0</v>
      </c>
      <c r="X18" s="65"/>
      <c r="Y18" s="63">
        <f t="shared" si="3"/>
        <v>0</v>
      </c>
      <c r="AA18" s="122">
        <f t="shared" si="4"/>
        <v>0</v>
      </c>
      <c r="AB18" s="122">
        <f t="shared" si="5"/>
        <v>300</v>
      </c>
      <c r="AC18" s="93">
        <f t="shared" si="6"/>
        <v>0</v>
      </c>
      <c r="AD18" s="93">
        <f t="shared" si="7"/>
        <v>0</v>
      </c>
      <c r="AE18" s="93">
        <f t="shared" si="8"/>
        <v>0</v>
      </c>
      <c r="AF18" s="93">
        <f t="shared" si="9"/>
        <v>0</v>
      </c>
      <c r="AG18" s="93">
        <f t="shared" si="10"/>
        <v>0</v>
      </c>
      <c r="AH18" s="81">
        <f t="shared" si="11"/>
        <v>100</v>
      </c>
      <c r="AI18" s="81">
        <f t="shared" si="12"/>
        <v>100</v>
      </c>
      <c r="AJ18" s="81">
        <f t="shared" si="13"/>
        <v>100</v>
      </c>
      <c r="AK18" s="81">
        <f t="shared" si="14"/>
        <v>100</v>
      </c>
      <c r="AL18" s="81">
        <f t="shared" si="15"/>
        <v>100</v>
      </c>
    </row>
    <row r="19" spans="1:38" ht="14.25" customHeight="1" hidden="1">
      <c r="A19" s="38">
        <v>16</v>
      </c>
      <c r="B19" s="1" t="s">
        <v>144</v>
      </c>
      <c r="C19" s="1" t="s">
        <v>40</v>
      </c>
      <c r="D19" s="76" t="s">
        <v>524</v>
      </c>
      <c r="E19" s="1" t="s">
        <v>833</v>
      </c>
      <c r="F19" s="1" t="s">
        <v>145</v>
      </c>
      <c r="G19" s="53">
        <v>0</v>
      </c>
      <c r="H19" s="55">
        <v>0</v>
      </c>
      <c r="I19" s="53">
        <v>0</v>
      </c>
      <c r="J19" s="55">
        <v>0</v>
      </c>
      <c r="K19" s="53">
        <v>0</v>
      </c>
      <c r="L19" s="55">
        <v>0</v>
      </c>
      <c r="M19" s="53">
        <v>0</v>
      </c>
      <c r="N19" s="55">
        <v>0</v>
      </c>
      <c r="O19" s="53">
        <v>0</v>
      </c>
      <c r="P19" s="55">
        <v>0</v>
      </c>
      <c r="Q19" s="66">
        <f t="shared" si="0"/>
        <v>0</v>
      </c>
      <c r="R19" s="66">
        <f t="shared" si="1"/>
        <v>0</v>
      </c>
      <c r="S19" s="52"/>
      <c r="T19" s="66" t="str">
        <f t="shared" si="2"/>
        <v>NE</v>
      </c>
      <c r="U19" s="64"/>
      <c r="V19" s="64"/>
      <c r="W19" s="64">
        <v>0</v>
      </c>
      <c r="X19" s="65"/>
      <c r="Y19" s="63">
        <f t="shared" si="3"/>
        <v>0</v>
      </c>
      <c r="AA19" s="122">
        <f t="shared" si="4"/>
        <v>0</v>
      </c>
      <c r="AB19" s="122">
        <f t="shared" si="5"/>
        <v>300</v>
      </c>
      <c r="AC19" s="93">
        <f t="shared" si="6"/>
        <v>0</v>
      </c>
      <c r="AD19" s="93">
        <f t="shared" si="7"/>
        <v>0</v>
      </c>
      <c r="AE19" s="93">
        <f t="shared" si="8"/>
        <v>0</v>
      </c>
      <c r="AF19" s="93">
        <f t="shared" si="9"/>
        <v>0</v>
      </c>
      <c r="AG19" s="93">
        <f t="shared" si="10"/>
        <v>0</v>
      </c>
      <c r="AH19" s="81">
        <f t="shared" si="11"/>
        <v>100</v>
      </c>
      <c r="AI19" s="81">
        <f t="shared" si="12"/>
        <v>100</v>
      </c>
      <c r="AJ19" s="81">
        <f t="shared" si="13"/>
        <v>100</v>
      </c>
      <c r="AK19" s="81">
        <f t="shared" si="14"/>
        <v>100</v>
      </c>
      <c r="AL19" s="81">
        <f t="shared" si="15"/>
        <v>100</v>
      </c>
    </row>
    <row r="20" spans="1:38" ht="14.25" customHeight="1" hidden="1">
      <c r="A20" s="38">
        <v>17</v>
      </c>
      <c r="B20" s="10" t="s">
        <v>1166</v>
      </c>
      <c r="C20" s="10" t="s">
        <v>1001</v>
      </c>
      <c r="D20" s="75" t="s">
        <v>576</v>
      </c>
      <c r="E20" s="94" t="s">
        <v>842</v>
      </c>
      <c r="F20" s="10" t="s">
        <v>1167</v>
      </c>
      <c r="G20" s="53">
        <v>0</v>
      </c>
      <c r="H20" s="55">
        <v>0</v>
      </c>
      <c r="I20" s="53">
        <v>0</v>
      </c>
      <c r="J20" s="55">
        <v>0</v>
      </c>
      <c r="K20" s="53">
        <v>0</v>
      </c>
      <c r="L20" s="55">
        <v>0</v>
      </c>
      <c r="M20" s="53">
        <v>0</v>
      </c>
      <c r="N20" s="55">
        <v>0</v>
      </c>
      <c r="O20" s="53">
        <v>0</v>
      </c>
      <c r="P20" s="55">
        <v>0</v>
      </c>
      <c r="Q20" s="66">
        <f t="shared" si="0"/>
        <v>0</v>
      </c>
      <c r="R20" s="66">
        <f t="shared" si="1"/>
        <v>0</v>
      </c>
      <c r="S20" s="52"/>
      <c r="T20" s="66" t="str">
        <f t="shared" si="2"/>
        <v>NE</v>
      </c>
      <c r="U20" s="64"/>
      <c r="V20" s="64"/>
      <c r="W20" s="64">
        <v>0</v>
      </c>
      <c r="X20" s="65"/>
      <c r="Y20" s="63">
        <f t="shared" si="3"/>
        <v>0</v>
      </c>
      <c r="AA20" s="122">
        <f t="shared" si="4"/>
        <v>0</v>
      </c>
      <c r="AB20" s="122">
        <f t="shared" si="5"/>
        <v>300</v>
      </c>
      <c r="AC20" s="93">
        <f t="shared" si="6"/>
        <v>0</v>
      </c>
      <c r="AD20" s="93">
        <f t="shared" si="7"/>
        <v>0</v>
      </c>
      <c r="AE20" s="93">
        <f t="shared" si="8"/>
        <v>0</v>
      </c>
      <c r="AF20" s="93">
        <f t="shared" si="9"/>
        <v>0</v>
      </c>
      <c r="AG20" s="93">
        <f t="shared" si="10"/>
        <v>0</v>
      </c>
      <c r="AH20" s="81">
        <f t="shared" si="11"/>
        <v>100</v>
      </c>
      <c r="AI20" s="81">
        <f t="shared" si="12"/>
        <v>100</v>
      </c>
      <c r="AJ20" s="81">
        <f t="shared" si="13"/>
        <v>100</v>
      </c>
      <c r="AK20" s="81">
        <f t="shared" si="14"/>
        <v>100</v>
      </c>
      <c r="AL20" s="81">
        <f t="shared" si="15"/>
        <v>100</v>
      </c>
    </row>
    <row r="21" spans="1:38" ht="14.25" customHeight="1" hidden="1">
      <c r="A21" s="38">
        <v>18</v>
      </c>
      <c r="B21" s="19" t="s">
        <v>774</v>
      </c>
      <c r="C21" s="3" t="s">
        <v>169</v>
      </c>
      <c r="D21" s="75" t="s">
        <v>836</v>
      </c>
      <c r="E21" s="1" t="s">
        <v>836</v>
      </c>
      <c r="F21" s="26" t="s">
        <v>877</v>
      </c>
      <c r="G21" s="53">
        <v>0</v>
      </c>
      <c r="H21" s="55">
        <v>0</v>
      </c>
      <c r="I21" s="53">
        <v>0</v>
      </c>
      <c r="J21" s="55">
        <v>0</v>
      </c>
      <c r="K21" s="53">
        <v>0</v>
      </c>
      <c r="L21" s="55">
        <v>0</v>
      </c>
      <c r="M21" s="53">
        <v>0</v>
      </c>
      <c r="N21" s="55">
        <v>0</v>
      </c>
      <c r="O21" s="53">
        <v>0</v>
      </c>
      <c r="P21" s="55">
        <v>0</v>
      </c>
      <c r="Q21" s="66">
        <f t="shared" si="0"/>
        <v>0</v>
      </c>
      <c r="R21" s="66">
        <f t="shared" si="1"/>
        <v>0</v>
      </c>
      <c r="S21" s="52"/>
      <c r="T21" s="66" t="str">
        <f t="shared" si="2"/>
        <v>NE</v>
      </c>
      <c r="U21" s="64"/>
      <c r="V21" s="64"/>
      <c r="W21" s="64">
        <v>0</v>
      </c>
      <c r="X21" s="65"/>
      <c r="Y21" s="63">
        <f t="shared" si="3"/>
        <v>0</v>
      </c>
      <c r="AA21" s="122">
        <f t="shared" si="4"/>
        <v>0</v>
      </c>
      <c r="AB21" s="122">
        <f t="shared" si="5"/>
        <v>300</v>
      </c>
      <c r="AC21" s="93">
        <f t="shared" si="6"/>
        <v>0</v>
      </c>
      <c r="AD21" s="93">
        <f t="shared" si="7"/>
        <v>0</v>
      </c>
      <c r="AE21" s="93">
        <f t="shared" si="8"/>
        <v>0</v>
      </c>
      <c r="AF21" s="93">
        <f t="shared" si="9"/>
        <v>0</v>
      </c>
      <c r="AG21" s="93">
        <f t="shared" si="10"/>
        <v>0</v>
      </c>
      <c r="AH21" s="81">
        <f t="shared" si="11"/>
        <v>100</v>
      </c>
      <c r="AI21" s="81">
        <f t="shared" si="12"/>
        <v>100</v>
      </c>
      <c r="AJ21" s="81">
        <f t="shared" si="13"/>
        <v>100</v>
      </c>
      <c r="AK21" s="81">
        <f t="shared" si="14"/>
        <v>100</v>
      </c>
      <c r="AL21" s="81">
        <f t="shared" si="15"/>
        <v>100</v>
      </c>
    </row>
    <row r="22" spans="1:38" ht="14.25" customHeight="1" hidden="1">
      <c r="A22" s="38">
        <v>19</v>
      </c>
      <c r="B22" s="3" t="s">
        <v>34</v>
      </c>
      <c r="C22" s="3" t="s">
        <v>11</v>
      </c>
      <c r="D22" s="75" t="s">
        <v>523</v>
      </c>
      <c r="E22" s="1" t="s">
        <v>2</v>
      </c>
      <c r="F22" s="3" t="s">
        <v>334</v>
      </c>
      <c r="G22" s="53">
        <v>0</v>
      </c>
      <c r="H22" s="55">
        <v>0</v>
      </c>
      <c r="I22" s="53">
        <v>0</v>
      </c>
      <c r="J22" s="55">
        <v>0</v>
      </c>
      <c r="K22" s="53">
        <v>0</v>
      </c>
      <c r="L22" s="55">
        <v>0</v>
      </c>
      <c r="M22" s="53">
        <v>0</v>
      </c>
      <c r="N22" s="55">
        <v>0</v>
      </c>
      <c r="O22" s="53">
        <v>0</v>
      </c>
      <c r="P22" s="55">
        <v>0</v>
      </c>
      <c r="Q22" s="66">
        <f t="shared" si="0"/>
        <v>0</v>
      </c>
      <c r="R22" s="66">
        <f t="shared" si="1"/>
        <v>0</v>
      </c>
      <c r="S22" s="52"/>
      <c r="T22" s="66" t="str">
        <f t="shared" si="2"/>
        <v>NE</v>
      </c>
      <c r="U22" s="64"/>
      <c r="V22" s="64"/>
      <c r="W22" s="64">
        <v>0</v>
      </c>
      <c r="X22" s="65"/>
      <c r="Y22" s="63">
        <f t="shared" si="3"/>
        <v>0</v>
      </c>
      <c r="AA22" s="122">
        <f t="shared" si="4"/>
        <v>0</v>
      </c>
      <c r="AB22" s="122">
        <f t="shared" si="5"/>
        <v>300</v>
      </c>
      <c r="AC22" s="93">
        <f t="shared" si="6"/>
        <v>0</v>
      </c>
      <c r="AD22" s="93">
        <f t="shared" si="7"/>
        <v>0</v>
      </c>
      <c r="AE22" s="93">
        <f t="shared" si="8"/>
        <v>0</v>
      </c>
      <c r="AF22" s="93">
        <f t="shared" si="9"/>
        <v>0</v>
      </c>
      <c r="AG22" s="93">
        <f t="shared" si="10"/>
        <v>0</v>
      </c>
      <c r="AH22" s="81">
        <f t="shared" si="11"/>
        <v>100</v>
      </c>
      <c r="AI22" s="81">
        <f t="shared" si="12"/>
        <v>100</v>
      </c>
      <c r="AJ22" s="81">
        <f t="shared" si="13"/>
        <v>100</v>
      </c>
      <c r="AK22" s="81">
        <f t="shared" si="14"/>
        <v>100</v>
      </c>
      <c r="AL22" s="81">
        <f t="shared" si="15"/>
        <v>100</v>
      </c>
    </row>
    <row r="23" spans="1:38" ht="14.25" customHeight="1" hidden="1">
      <c r="A23" s="38">
        <v>20</v>
      </c>
      <c r="B23" s="19" t="s">
        <v>876</v>
      </c>
      <c r="C23" s="1" t="s">
        <v>632</v>
      </c>
      <c r="D23" s="75" t="s">
        <v>576</v>
      </c>
      <c r="E23" s="1" t="s">
        <v>878</v>
      </c>
      <c r="F23" s="26" t="s">
        <v>879</v>
      </c>
      <c r="G23" s="53">
        <v>0</v>
      </c>
      <c r="H23" s="55">
        <v>0</v>
      </c>
      <c r="I23" s="53">
        <v>0</v>
      </c>
      <c r="J23" s="55">
        <v>0</v>
      </c>
      <c r="K23" s="53">
        <v>0</v>
      </c>
      <c r="L23" s="55">
        <v>0</v>
      </c>
      <c r="M23" s="53">
        <v>0</v>
      </c>
      <c r="N23" s="55">
        <v>0</v>
      </c>
      <c r="O23" s="53">
        <v>0</v>
      </c>
      <c r="P23" s="55">
        <v>0</v>
      </c>
      <c r="Q23" s="66">
        <f t="shared" si="0"/>
        <v>0</v>
      </c>
      <c r="R23" s="66">
        <f t="shared" si="1"/>
        <v>0</v>
      </c>
      <c r="S23" s="52"/>
      <c r="T23" s="66" t="str">
        <f t="shared" si="2"/>
        <v>NE</v>
      </c>
      <c r="U23" s="64"/>
      <c r="V23" s="64"/>
      <c r="W23" s="64">
        <v>0</v>
      </c>
      <c r="X23" s="65"/>
      <c r="Y23" s="63">
        <f t="shared" si="3"/>
        <v>0</v>
      </c>
      <c r="AA23" s="122">
        <f t="shared" si="4"/>
        <v>0</v>
      </c>
      <c r="AB23" s="122">
        <f t="shared" si="5"/>
        <v>300</v>
      </c>
      <c r="AC23" s="93">
        <f t="shared" si="6"/>
        <v>0</v>
      </c>
      <c r="AD23" s="93">
        <f t="shared" si="7"/>
        <v>0</v>
      </c>
      <c r="AE23" s="93">
        <f t="shared" si="8"/>
        <v>0</v>
      </c>
      <c r="AF23" s="93">
        <f t="shared" si="9"/>
        <v>0</v>
      </c>
      <c r="AG23" s="93">
        <f t="shared" si="10"/>
        <v>0</v>
      </c>
      <c r="AH23" s="81">
        <f t="shared" si="11"/>
        <v>100</v>
      </c>
      <c r="AI23" s="81">
        <f t="shared" si="12"/>
        <v>100</v>
      </c>
      <c r="AJ23" s="81">
        <f t="shared" si="13"/>
        <v>100</v>
      </c>
      <c r="AK23" s="81">
        <f t="shared" si="14"/>
        <v>100</v>
      </c>
      <c r="AL23" s="81">
        <f t="shared" si="15"/>
        <v>100</v>
      </c>
    </row>
    <row r="24" spans="1:38" ht="14.25" customHeight="1" hidden="1">
      <c r="A24" s="38">
        <v>21</v>
      </c>
      <c r="B24" s="3" t="s">
        <v>880</v>
      </c>
      <c r="C24" s="3" t="s">
        <v>766</v>
      </c>
      <c r="D24" s="75" t="s">
        <v>576</v>
      </c>
      <c r="E24" s="1" t="s">
        <v>881</v>
      </c>
      <c r="F24" s="14" t="s">
        <v>882</v>
      </c>
      <c r="G24" s="53">
        <v>0</v>
      </c>
      <c r="H24" s="55">
        <v>0</v>
      </c>
      <c r="I24" s="53">
        <v>0</v>
      </c>
      <c r="J24" s="55">
        <v>0</v>
      </c>
      <c r="K24" s="53">
        <v>0</v>
      </c>
      <c r="L24" s="55">
        <v>0</v>
      </c>
      <c r="M24" s="53">
        <v>0</v>
      </c>
      <c r="N24" s="55">
        <v>0</v>
      </c>
      <c r="O24" s="53">
        <v>0</v>
      </c>
      <c r="P24" s="55">
        <v>0</v>
      </c>
      <c r="Q24" s="66">
        <f t="shared" si="0"/>
        <v>0</v>
      </c>
      <c r="R24" s="66">
        <f t="shared" si="1"/>
        <v>0</v>
      </c>
      <c r="S24" s="52"/>
      <c r="T24" s="66" t="str">
        <f t="shared" si="2"/>
        <v>NE</v>
      </c>
      <c r="U24" s="64"/>
      <c r="V24" s="64"/>
      <c r="W24" s="64">
        <v>0</v>
      </c>
      <c r="X24" s="65"/>
      <c r="Y24" s="63">
        <f t="shared" si="3"/>
        <v>0</v>
      </c>
      <c r="AA24" s="122">
        <f t="shared" si="4"/>
        <v>0</v>
      </c>
      <c r="AB24" s="122">
        <f t="shared" si="5"/>
        <v>300</v>
      </c>
      <c r="AC24" s="93">
        <f t="shared" si="6"/>
        <v>0</v>
      </c>
      <c r="AD24" s="93">
        <f t="shared" si="7"/>
        <v>0</v>
      </c>
      <c r="AE24" s="93">
        <f t="shared" si="8"/>
        <v>0</v>
      </c>
      <c r="AF24" s="93">
        <f t="shared" si="9"/>
        <v>0</v>
      </c>
      <c r="AG24" s="93">
        <f t="shared" si="10"/>
        <v>0</v>
      </c>
      <c r="AH24" s="81">
        <f t="shared" si="11"/>
        <v>100</v>
      </c>
      <c r="AI24" s="81">
        <f t="shared" si="12"/>
        <v>100</v>
      </c>
      <c r="AJ24" s="81">
        <f t="shared" si="13"/>
        <v>100</v>
      </c>
      <c r="AK24" s="81">
        <f t="shared" si="14"/>
        <v>100</v>
      </c>
      <c r="AL24" s="81">
        <f t="shared" si="15"/>
        <v>100</v>
      </c>
    </row>
    <row r="25" spans="1:38" ht="14.25" customHeight="1" hidden="1">
      <c r="A25" s="38">
        <v>22</v>
      </c>
      <c r="B25" s="10" t="s">
        <v>897</v>
      </c>
      <c r="C25" s="10" t="s">
        <v>858</v>
      </c>
      <c r="D25" s="75" t="s">
        <v>576</v>
      </c>
      <c r="E25" s="1" t="s">
        <v>874</v>
      </c>
      <c r="F25" s="10" t="s">
        <v>1165</v>
      </c>
      <c r="G25" s="53">
        <v>0</v>
      </c>
      <c r="H25" s="55">
        <v>0</v>
      </c>
      <c r="I25" s="53">
        <v>0</v>
      </c>
      <c r="J25" s="55">
        <v>0</v>
      </c>
      <c r="K25" s="53">
        <v>0</v>
      </c>
      <c r="L25" s="55">
        <v>0</v>
      </c>
      <c r="M25" s="53">
        <v>0</v>
      </c>
      <c r="N25" s="55">
        <v>0</v>
      </c>
      <c r="O25" s="53">
        <v>0</v>
      </c>
      <c r="P25" s="55">
        <v>0</v>
      </c>
      <c r="Q25" s="66">
        <f t="shared" si="0"/>
        <v>0</v>
      </c>
      <c r="R25" s="66">
        <f t="shared" si="1"/>
        <v>0</v>
      </c>
      <c r="S25" s="52"/>
      <c r="T25" s="66" t="str">
        <f t="shared" si="2"/>
        <v>NE</v>
      </c>
      <c r="U25" s="64"/>
      <c r="V25" s="64"/>
      <c r="W25" s="64">
        <v>0</v>
      </c>
      <c r="X25" s="65"/>
      <c r="Y25" s="63">
        <f t="shared" si="3"/>
        <v>0</v>
      </c>
      <c r="AA25" s="122">
        <f t="shared" si="4"/>
        <v>0</v>
      </c>
      <c r="AB25" s="122">
        <f t="shared" si="5"/>
        <v>300</v>
      </c>
      <c r="AC25" s="93">
        <f t="shared" si="6"/>
        <v>0</v>
      </c>
      <c r="AD25" s="93">
        <f t="shared" si="7"/>
        <v>0</v>
      </c>
      <c r="AE25" s="93">
        <f t="shared" si="8"/>
        <v>0</v>
      </c>
      <c r="AF25" s="93">
        <f t="shared" si="9"/>
        <v>0</v>
      </c>
      <c r="AG25" s="93">
        <f t="shared" si="10"/>
        <v>0</v>
      </c>
      <c r="AH25" s="81">
        <f t="shared" si="11"/>
        <v>100</v>
      </c>
      <c r="AI25" s="81">
        <f t="shared" si="12"/>
        <v>100</v>
      </c>
      <c r="AJ25" s="81">
        <f t="shared" si="13"/>
        <v>100</v>
      </c>
      <c r="AK25" s="81">
        <f t="shared" si="14"/>
        <v>100</v>
      </c>
      <c r="AL25" s="81">
        <f t="shared" si="15"/>
        <v>100</v>
      </c>
    </row>
    <row r="26" spans="1:38" ht="14.25" customHeight="1" hidden="1">
      <c r="A26" s="38">
        <v>23</v>
      </c>
      <c r="B26" s="3" t="s">
        <v>220</v>
      </c>
      <c r="C26" s="3" t="s">
        <v>764</v>
      </c>
      <c r="D26" s="38" t="s">
        <v>836</v>
      </c>
      <c r="E26" s="1" t="s">
        <v>329</v>
      </c>
      <c r="F26" s="14" t="s">
        <v>368</v>
      </c>
      <c r="G26" s="53">
        <v>0</v>
      </c>
      <c r="H26" s="55">
        <v>0</v>
      </c>
      <c r="I26" s="53">
        <v>0</v>
      </c>
      <c r="J26" s="55">
        <v>0</v>
      </c>
      <c r="K26" s="53">
        <v>0</v>
      </c>
      <c r="L26" s="55">
        <v>0</v>
      </c>
      <c r="M26" s="53">
        <v>0</v>
      </c>
      <c r="N26" s="55">
        <v>0</v>
      </c>
      <c r="O26" s="53">
        <v>0</v>
      </c>
      <c r="P26" s="55">
        <v>0</v>
      </c>
      <c r="Q26" s="66">
        <f t="shared" si="0"/>
        <v>0</v>
      </c>
      <c r="R26" s="66">
        <f t="shared" si="1"/>
        <v>0</v>
      </c>
      <c r="S26" s="52"/>
      <c r="T26" s="66" t="str">
        <f t="shared" si="2"/>
        <v>NE</v>
      </c>
      <c r="U26" s="64"/>
      <c r="V26" s="64"/>
      <c r="W26" s="64">
        <v>0</v>
      </c>
      <c r="X26" s="65"/>
      <c r="Y26" s="63">
        <f t="shared" si="3"/>
        <v>0</v>
      </c>
      <c r="AA26" s="122">
        <f t="shared" si="4"/>
        <v>0</v>
      </c>
      <c r="AB26" s="122">
        <f t="shared" si="5"/>
        <v>300</v>
      </c>
      <c r="AC26" s="93">
        <f t="shared" si="6"/>
        <v>0</v>
      </c>
      <c r="AD26" s="93">
        <f t="shared" si="7"/>
        <v>0</v>
      </c>
      <c r="AE26" s="93">
        <f t="shared" si="8"/>
        <v>0</v>
      </c>
      <c r="AF26" s="93">
        <f t="shared" si="9"/>
        <v>0</v>
      </c>
      <c r="AG26" s="93">
        <f t="shared" si="10"/>
        <v>0</v>
      </c>
      <c r="AH26" s="81">
        <f t="shared" si="11"/>
        <v>100</v>
      </c>
      <c r="AI26" s="81">
        <f t="shared" si="12"/>
        <v>100</v>
      </c>
      <c r="AJ26" s="81">
        <f t="shared" si="13"/>
        <v>100</v>
      </c>
      <c r="AK26" s="81">
        <f t="shared" si="14"/>
        <v>100</v>
      </c>
      <c r="AL26" s="81">
        <f t="shared" si="15"/>
        <v>100</v>
      </c>
    </row>
    <row r="27" spans="1:38" ht="14.25" customHeight="1" hidden="1">
      <c r="A27" s="38">
        <v>24</v>
      </c>
      <c r="B27" s="10" t="s">
        <v>215</v>
      </c>
      <c r="C27" s="10" t="s">
        <v>52</v>
      </c>
      <c r="D27" s="38" t="s">
        <v>836</v>
      </c>
      <c r="E27" s="7" t="s">
        <v>328</v>
      </c>
      <c r="F27" s="10" t="s">
        <v>307</v>
      </c>
      <c r="G27" s="53">
        <v>0</v>
      </c>
      <c r="H27" s="55">
        <v>0</v>
      </c>
      <c r="I27" s="53">
        <v>0</v>
      </c>
      <c r="J27" s="55">
        <v>0</v>
      </c>
      <c r="K27" s="53">
        <v>0</v>
      </c>
      <c r="L27" s="55">
        <v>0</v>
      </c>
      <c r="M27" s="53">
        <v>0</v>
      </c>
      <c r="N27" s="55">
        <v>0</v>
      </c>
      <c r="O27" s="53">
        <v>0</v>
      </c>
      <c r="P27" s="55">
        <v>0</v>
      </c>
      <c r="Q27" s="66">
        <f t="shared" si="0"/>
        <v>0</v>
      </c>
      <c r="R27" s="66">
        <f t="shared" si="1"/>
        <v>0</v>
      </c>
      <c r="S27" s="52"/>
      <c r="T27" s="66" t="str">
        <f t="shared" si="2"/>
        <v>NE</v>
      </c>
      <c r="U27" s="64"/>
      <c r="V27" s="64"/>
      <c r="W27" s="64">
        <v>0</v>
      </c>
      <c r="X27" s="65"/>
      <c r="Y27" s="63">
        <f t="shared" si="3"/>
        <v>0</v>
      </c>
      <c r="AA27" s="122">
        <f t="shared" si="4"/>
        <v>0</v>
      </c>
      <c r="AB27" s="122">
        <f t="shared" si="5"/>
        <v>300</v>
      </c>
      <c r="AC27" s="93">
        <f t="shared" si="6"/>
        <v>0</v>
      </c>
      <c r="AD27" s="93">
        <f t="shared" si="7"/>
        <v>0</v>
      </c>
      <c r="AE27" s="93">
        <f t="shared" si="8"/>
        <v>0</v>
      </c>
      <c r="AF27" s="93">
        <f t="shared" si="9"/>
        <v>0</v>
      </c>
      <c r="AG27" s="93">
        <f t="shared" si="10"/>
        <v>0</v>
      </c>
      <c r="AH27" s="81">
        <f t="shared" si="11"/>
        <v>100</v>
      </c>
      <c r="AI27" s="81">
        <f t="shared" si="12"/>
        <v>100</v>
      </c>
      <c r="AJ27" s="81">
        <f t="shared" si="13"/>
        <v>100</v>
      </c>
      <c r="AK27" s="81">
        <f t="shared" si="14"/>
        <v>100</v>
      </c>
      <c r="AL27" s="81">
        <f t="shared" si="15"/>
        <v>100</v>
      </c>
    </row>
    <row r="28" spans="1:38" ht="14.25" customHeight="1" hidden="1">
      <c r="A28" s="38">
        <v>25</v>
      </c>
      <c r="B28" s="3" t="s">
        <v>225</v>
      </c>
      <c r="C28" s="3" t="s">
        <v>116</v>
      </c>
      <c r="D28" s="38" t="s">
        <v>836</v>
      </c>
      <c r="E28" s="7" t="s">
        <v>328</v>
      </c>
      <c r="F28" s="14" t="s">
        <v>308</v>
      </c>
      <c r="G28" s="53">
        <v>0</v>
      </c>
      <c r="H28" s="55">
        <v>0</v>
      </c>
      <c r="I28" s="53">
        <v>0</v>
      </c>
      <c r="J28" s="55">
        <v>0</v>
      </c>
      <c r="K28" s="53">
        <v>0</v>
      </c>
      <c r="L28" s="55">
        <v>0</v>
      </c>
      <c r="M28" s="53">
        <v>0</v>
      </c>
      <c r="N28" s="55">
        <v>0</v>
      </c>
      <c r="O28" s="53">
        <v>0</v>
      </c>
      <c r="P28" s="55">
        <v>0</v>
      </c>
      <c r="Q28" s="66">
        <f t="shared" si="0"/>
        <v>0</v>
      </c>
      <c r="R28" s="66">
        <f t="shared" si="1"/>
        <v>0</v>
      </c>
      <c r="S28" s="52"/>
      <c r="T28" s="66" t="str">
        <f t="shared" si="2"/>
        <v>NE</v>
      </c>
      <c r="U28" s="64"/>
      <c r="V28" s="64"/>
      <c r="W28" s="64">
        <v>0</v>
      </c>
      <c r="X28" s="65"/>
      <c r="Y28" s="63">
        <f t="shared" si="3"/>
        <v>0</v>
      </c>
      <c r="AA28" s="122">
        <f t="shared" si="4"/>
        <v>0</v>
      </c>
      <c r="AB28" s="122">
        <f t="shared" si="5"/>
        <v>300</v>
      </c>
      <c r="AC28" s="93">
        <f t="shared" si="6"/>
        <v>0</v>
      </c>
      <c r="AD28" s="93">
        <f t="shared" si="7"/>
        <v>0</v>
      </c>
      <c r="AE28" s="93">
        <f t="shared" si="8"/>
        <v>0</v>
      </c>
      <c r="AF28" s="93">
        <f t="shared" si="9"/>
        <v>0</v>
      </c>
      <c r="AG28" s="93">
        <f t="shared" si="10"/>
        <v>0</v>
      </c>
      <c r="AH28" s="81">
        <f t="shared" si="11"/>
        <v>100</v>
      </c>
      <c r="AI28" s="81">
        <f t="shared" si="12"/>
        <v>100</v>
      </c>
      <c r="AJ28" s="81">
        <f t="shared" si="13"/>
        <v>100</v>
      </c>
      <c r="AK28" s="81">
        <f t="shared" si="14"/>
        <v>100</v>
      </c>
      <c r="AL28" s="81">
        <f t="shared" si="15"/>
        <v>100</v>
      </c>
    </row>
    <row r="29" spans="1:38" ht="14.25" customHeight="1" hidden="1">
      <c r="A29" s="38">
        <v>26</v>
      </c>
      <c r="B29" s="19" t="s">
        <v>851</v>
      </c>
      <c r="C29" s="94" t="s">
        <v>883</v>
      </c>
      <c r="D29" s="75" t="s">
        <v>576</v>
      </c>
      <c r="E29" s="1" t="s">
        <v>881</v>
      </c>
      <c r="F29" s="26" t="s">
        <v>886</v>
      </c>
      <c r="G29" s="53">
        <v>0</v>
      </c>
      <c r="H29" s="55">
        <v>0</v>
      </c>
      <c r="I29" s="53">
        <v>0</v>
      </c>
      <c r="J29" s="55">
        <v>0</v>
      </c>
      <c r="K29" s="53">
        <v>0</v>
      </c>
      <c r="L29" s="55">
        <v>0</v>
      </c>
      <c r="M29" s="53">
        <v>0</v>
      </c>
      <c r="N29" s="55">
        <v>0</v>
      </c>
      <c r="O29" s="53">
        <v>0</v>
      </c>
      <c r="P29" s="55">
        <v>0</v>
      </c>
      <c r="Q29" s="66">
        <f t="shared" si="0"/>
        <v>0</v>
      </c>
      <c r="R29" s="66">
        <f t="shared" si="1"/>
        <v>0</v>
      </c>
      <c r="S29" s="52"/>
      <c r="T29" s="66" t="str">
        <f t="shared" si="2"/>
        <v>NE</v>
      </c>
      <c r="U29" s="64"/>
      <c r="V29" s="64"/>
      <c r="W29" s="64">
        <v>0</v>
      </c>
      <c r="X29" s="65"/>
      <c r="Y29" s="63">
        <f t="shared" si="3"/>
        <v>0</v>
      </c>
      <c r="AA29" s="122">
        <f t="shared" si="4"/>
        <v>0</v>
      </c>
      <c r="AB29" s="122">
        <f t="shared" si="5"/>
        <v>300</v>
      </c>
      <c r="AC29" s="93">
        <f t="shared" si="6"/>
        <v>0</v>
      </c>
      <c r="AD29" s="93">
        <f t="shared" si="7"/>
        <v>0</v>
      </c>
      <c r="AE29" s="93">
        <f t="shared" si="8"/>
        <v>0</v>
      </c>
      <c r="AF29" s="93">
        <f t="shared" si="9"/>
        <v>0</v>
      </c>
      <c r="AG29" s="93">
        <f t="shared" si="10"/>
        <v>0</v>
      </c>
      <c r="AH29" s="81">
        <f t="shared" si="11"/>
        <v>100</v>
      </c>
      <c r="AI29" s="81">
        <f t="shared" si="12"/>
        <v>100</v>
      </c>
      <c r="AJ29" s="81">
        <f t="shared" si="13"/>
        <v>100</v>
      </c>
      <c r="AK29" s="81">
        <f t="shared" si="14"/>
        <v>100</v>
      </c>
      <c r="AL29" s="81">
        <f t="shared" si="15"/>
        <v>100</v>
      </c>
    </row>
    <row r="30" spans="1:38" ht="14.25" customHeight="1" hidden="1">
      <c r="A30" s="38">
        <v>27</v>
      </c>
      <c r="B30" s="94" t="s">
        <v>884</v>
      </c>
      <c r="C30" s="94" t="s">
        <v>885</v>
      </c>
      <c r="D30" s="75" t="s">
        <v>576</v>
      </c>
      <c r="E30" s="1" t="s">
        <v>874</v>
      </c>
      <c r="F30" s="94" t="s">
        <v>887</v>
      </c>
      <c r="G30" s="53">
        <v>0</v>
      </c>
      <c r="H30" s="55">
        <v>0</v>
      </c>
      <c r="I30" s="53">
        <v>0</v>
      </c>
      <c r="J30" s="55">
        <v>0</v>
      </c>
      <c r="K30" s="53">
        <v>0</v>
      </c>
      <c r="L30" s="55">
        <v>0</v>
      </c>
      <c r="M30" s="53">
        <v>0</v>
      </c>
      <c r="N30" s="55">
        <v>0</v>
      </c>
      <c r="O30" s="53">
        <v>0</v>
      </c>
      <c r="P30" s="55">
        <v>0</v>
      </c>
      <c r="Q30" s="66">
        <f t="shared" si="0"/>
        <v>0</v>
      </c>
      <c r="R30" s="66">
        <f t="shared" si="1"/>
        <v>0</v>
      </c>
      <c r="S30" s="52"/>
      <c r="T30" s="66" t="str">
        <f t="shared" si="2"/>
        <v>NE</v>
      </c>
      <c r="U30" s="64"/>
      <c r="V30" s="64"/>
      <c r="W30" s="64">
        <v>0</v>
      </c>
      <c r="X30" s="65"/>
      <c r="Y30" s="63">
        <f t="shared" si="3"/>
        <v>0</v>
      </c>
      <c r="AA30" s="122">
        <f t="shared" si="4"/>
        <v>0</v>
      </c>
      <c r="AB30" s="122">
        <f t="shared" si="5"/>
        <v>300</v>
      </c>
      <c r="AC30" s="93">
        <f t="shared" si="6"/>
        <v>0</v>
      </c>
      <c r="AD30" s="93">
        <f t="shared" si="7"/>
        <v>0</v>
      </c>
      <c r="AE30" s="93">
        <f t="shared" si="8"/>
        <v>0</v>
      </c>
      <c r="AF30" s="93">
        <f t="shared" si="9"/>
        <v>0</v>
      </c>
      <c r="AG30" s="93">
        <f t="shared" si="10"/>
        <v>0</v>
      </c>
      <c r="AH30" s="81">
        <f t="shared" si="11"/>
        <v>100</v>
      </c>
      <c r="AI30" s="81">
        <f t="shared" si="12"/>
        <v>100</v>
      </c>
      <c r="AJ30" s="81">
        <f t="shared" si="13"/>
        <v>100</v>
      </c>
      <c r="AK30" s="81">
        <f t="shared" si="14"/>
        <v>100</v>
      </c>
      <c r="AL30" s="81">
        <f t="shared" si="15"/>
        <v>100</v>
      </c>
    </row>
    <row r="31" spans="1:38" ht="14.25" customHeight="1" hidden="1">
      <c r="A31" s="38">
        <v>28</v>
      </c>
      <c r="B31" s="3" t="s">
        <v>768</v>
      </c>
      <c r="C31" s="3" t="s">
        <v>766</v>
      </c>
      <c r="D31" s="75" t="s">
        <v>576</v>
      </c>
      <c r="E31" s="7" t="s">
        <v>762</v>
      </c>
      <c r="F31" s="14" t="s">
        <v>761</v>
      </c>
      <c r="G31" s="53">
        <v>0</v>
      </c>
      <c r="H31" s="55">
        <v>0</v>
      </c>
      <c r="I31" s="53">
        <v>0</v>
      </c>
      <c r="J31" s="55">
        <v>0</v>
      </c>
      <c r="K31" s="53">
        <v>0</v>
      </c>
      <c r="L31" s="55">
        <v>0</v>
      </c>
      <c r="M31" s="53">
        <v>0</v>
      </c>
      <c r="N31" s="55">
        <v>0</v>
      </c>
      <c r="O31" s="53">
        <v>0</v>
      </c>
      <c r="P31" s="55">
        <v>0</v>
      </c>
      <c r="Q31" s="66">
        <f t="shared" si="0"/>
        <v>0</v>
      </c>
      <c r="R31" s="66">
        <f t="shared" si="1"/>
        <v>0</v>
      </c>
      <c r="S31" s="52"/>
      <c r="T31" s="66" t="str">
        <f t="shared" si="2"/>
        <v>NE</v>
      </c>
      <c r="U31" s="64"/>
      <c r="V31" s="64"/>
      <c r="W31" s="64">
        <v>0</v>
      </c>
      <c r="X31" s="65"/>
      <c r="Y31" s="63">
        <f t="shared" si="3"/>
        <v>0</v>
      </c>
      <c r="AA31" s="122">
        <f t="shared" si="4"/>
        <v>0</v>
      </c>
      <c r="AB31" s="122">
        <f t="shared" si="5"/>
        <v>300</v>
      </c>
      <c r="AC31" s="93">
        <f t="shared" si="6"/>
        <v>0</v>
      </c>
      <c r="AD31" s="93">
        <f t="shared" si="7"/>
        <v>0</v>
      </c>
      <c r="AE31" s="93">
        <f t="shared" si="8"/>
        <v>0</v>
      </c>
      <c r="AF31" s="93">
        <f t="shared" si="9"/>
        <v>0</v>
      </c>
      <c r="AG31" s="93">
        <f t="shared" si="10"/>
        <v>0</v>
      </c>
      <c r="AH31" s="81">
        <f t="shared" si="11"/>
        <v>100</v>
      </c>
      <c r="AI31" s="81">
        <f t="shared" si="12"/>
        <v>100</v>
      </c>
      <c r="AJ31" s="81">
        <f t="shared" si="13"/>
        <v>100</v>
      </c>
      <c r="AK31" s="81">
        <f t="shared" si="14"/>
        <v>100</v>
      </c>
      <c r="AL31" s="81">
        <f t="shared" si="15"/>
        <v>100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</sheetData>
  <mergeCells count="9">
    <mergeCell ref="AH2:AL2"/>
    <mergeCell ref="M3:N3"/>
    <mergeCell ref="G3:H3"/>
    <mergeCell ref="I3:J3"/>
    <mergeCell ref="K3:L3"/>
    <mergeCell ref="T2:Y2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AL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0.57421875" style="8" customWidth="1"/>
    <col min="3" max="3" width="9.421875" style="8" customWidth="1"/>
    <col min="4" max="4" width="8.140625" style="6" bestFit="1" customWidth="1"/>
    <col min="5" max="5" width="27.28125" style="8" customWidth="1"/>
    <col min="6" max="6" width="13.574218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1250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70" t="s">
        <v>166</v>
      </c>
      <c r="C4" s="170" t="s">
        <v>167</v>
      </c>
      <c r="D4" s="171" t="s">
        <v>529</v>
      </c>
      <c r="E4" s="172" t="s">
        <v>662</v>
      </c>
      <c r="F4" s="170" t="s">
        <v>370</v>
      </c>
      <c r="G4" s="173">
        <v>1</v>
      </c>
      <c r="H4" s="174">
        <v>189.67</v>
      </c>
      <c r="I4" s="169">
        <v>1</v>
      </c>
      <c r="J4" s="174">
        <v>190.67</v>
      </c>
      <c r="K4" s="173">
        <v>1</v>
      </c>
      <c r="L4" s="174">
        <v>190.67</v>
      </c>
      <c r="M4" s="173">
        <v>1</v>
      </c>
      <c r="N4" s="174">
        <v>187.17</v>
      </c>
      <c r="O4" s="173">
        <v>1</v>
      </c>
      <c r="P4" s="174">
        <v>191.17</v>
      </c>
      <c r="Q4" s="66">
        <f aca="true" t="shared" si="0" ref="Q4:Q12">AA4</f>
        <v>190.83666666666667</v>
      </c>
      <c r="R4" s="66">
        <f aca="true" t="shared" si="1" ref="R4:R9">IF(T4="ANO",AVERAGE(Q4,U4,V4,W4,X4),Q4)</f>
        <v>190.83666666666667</v>
      </c>
      <c r="S4" s="51"/>
      <c r="T4" s="66" t="str">
        <f aca="true" t="shared" si="2" ref="T4:T12">IF(AVERAGE(U4:X4)&gt;Q4,"ANO","NE")</f>
        <v>NE</v>
      </c>
      <c r="U4" s="175"/>
      <c r="V4" s="175"/>
      <c r="W4" s="175"/>
      <c r="X4" s="176">
        <v>184.17</v>
      </c>
      <c r="Y4" s="66">
        <f aca="true" t="shared" si="3" ref="Y4:Y12">AVERAGE(U4:X4)</f>
        <v>184.17</v>
      </c>
      <c r="AA4" s="122">
        <f aca="true" t="shared" si="4" ref="AA4:AA12">(SMALL(AC4:AG4,5)+SMALL(AC4:AG4,4)+SMALL(AC4:AG4,3))/3</f>
        <v>190.83666666666667</v>
      </c>
      <c r="AB4" s="122">
        <f aca="true" t="shared" si="5" ref="AB4:AB12">SMALL(AH4:AL4,1)+SMALL(AH4:AL4,2)+SMALL(AH4:AL4,3)</f>
        <v>3</v>
      </c>
      <c r="AC4" s="177">
        <f aca="true" t="shared" si="6" ref="AC4:AC12">H4</f>
        <v>189.67</v>
      </c>
      <c r="AD4" s="177">
        <f aca="true" t="shared" si="7" ref="AD4:AD12">J4</f>
        <v>190.67</v>
      </c>
      <c r="AE4" s="177">
        <f aca="true" t="shared" si="8" ref="AE4:AE12">L4</f>
        <v>190.67</v>
      </c>
      <c r="AF4" s="177">
        <f aca="true" t="shared" si="9" ref="AF4:AF12">N4</f>
        <v>187.17</v>
      </c>
      <c r="AG4" s="177">
        <f aca="true" t="shared" si="10" ref="AG4:AG12">P4</f>
        <v>191.17</v>
      </c>
      <c r="AH4" s="178">
        <f aca="true" t="shared" si="11" ref="AH4:AH12">IF(G4=0,100,G4)</f>
        <v>1</v>
      </c>
      <c r="AI4" s="178">
        <f aca="true" t="shared" si="12" ref="AI4:AI12">IF(I4=0,100,I4)</f>
        <v>1</v>
      </c>
      <c r="AJ4" s="178">
        <f aca="true" t="shared" si="13" ref="AJ4:AJ12">IF(K4=0,100,K4)</f>
        <v>1</v>
      </c>
      <c r="AK4" s="178">
        <f aca="true" t="shared" si="14" ref="AK4:AK12">IF(M4=0,100,M4)</f>
        <v>1</v>
      </c>
      <c r="AL4" s="178">
        <f aca="true" t="shared" si="15" ref="AL4:AL12">IF(O4=0,100,O4)</f>
        <v>1</v>
      </c>
    </row>
    <row r="5" spans="1:38" s="50" customFormat="1" ht="14.25" customHeight="1">
      <c r="A5" s="169">
        <v>2</v>
      </c>
      <c r="B5" s="172" t="s">
        <v>180</v>
      </c>
      <c r="C5" s="172" t="s">
        <v>170</v>
      </c>
      <c r="D5" s="169" t="s">
        <v>1208</v>
      </c>
      <c r="E5" s="181" t="s">
        <v>24</v>
      </c>
      <c r="F5" s="172" t="s">
        <v>176</v>
      </c>
      <c r="G5" s="173">
        <v>4</v>
      </c>
      <c r="H5" s="174">
        <v>164</v>
      </c>
      <c r="I5" s="169">
        <v>2</v>
      </c>
      <c r="J5" s="174">
        <v>173</v>
      </c>
      <c r="K5" s="173">
        <v>6</v>
      </c>
      <c r="L5" s="174">
        <v>169.5</v>
      </c>
      <c r="M5" s="173">
        <v>4</v>
      </c>
      <c r="N5" s="174">
        <v>167</v>
      </c>
      <c r="O5" s="173">
        <v>0</v>
      </c>
      <c r="P5" s="174">
        <v>0</v>
      </c>
      <c r="Q5" s="66">
        <f t="shared" si="0"/>
        <v>169.83333333333334</v>
      </c>
      <c r="R5" s="66">
        <f t="shared" si="1"/>
        <v>169.83333333333334</v>
      </c>
      <c r="S5" s="51"/>
      <c r="T5" s="66" t="str">
        <f t="shared" si="2"/>
        <v>NE</v>
      </c>
      <c r="U5" s="175"/>
      <c r="V5" s="175"/>
      <c r="W5" s="175">
        <v>0</v>
      </c>
      <c r="X5" s="176"/>
      <c r="Y5" s="66">
        <f t="shared" si="3"/>
        <v>0</v>
      </c>
      <c r="AA5" s="122">
        <f t="shared" si="4"/>
        <v>169.83333333333334</v>
      </c>
      <c r="AB5" s="122">
        <f t="shared" si="5"/>
        <v>10</v>
      </c>
      <c r="AC5" s="177">
        <f t="shared" si="6"/>
        <v>164</v>
      </c>
      <c r="AD5" s="177">
        <f t="shared" si="7"/>
        <v>173</v>
      </c>
      <c r="AE5" s="177">
        <f t="shared" si="8"/>
        <v>169.5</v>
      </c>
      <c r="AF5" s="177">
        <f t="shared" si="9"/>
        <v>167</v>
      </c>
      <c r="AG5" s="177">
        <f t="shared" si="10"/>
        <v>0</v>
      </c>
      <c r="AH5" s="178">
        <f t="shared" si="11"/>
        <v>4</v>
      </c>
      <c r="AI5" s="178">
        <f t="shared" si="12"/>
        <v>2</v>
      </c>
      <c r="AJ5" s="178">
        <f t="shared" si="13"/>
        <v>6</v>
      </c>
      <c r="AK5" s="178">
        <f t="shared" si="14"/>
        <v>4</v>
      </c>
      <c r="AL5" s="178">
        <f t="shared" si="15"/>
        <v>100</v>
      </c>
    </row>
    <row r="6" spans="1:38" s="50" customFormat="1" ht="14.25" customHeight="1">
      <c r="A6" s="169">
        <v>3</v>
      </c>
      <c r="B6" s="170" t="s">
        <v>17</v>
      </c>
      <c r="C6" s="170" t="s">
        <v>90</v>
      </c>
      <c r="D6" s="171" t="s">
        <v>1042</v>
      </c>
      <c r="E6" s="172" t="s">
        <v>828</v>
      </c>
      <c r="F6" s="182" t="s">
        <v>165</v>
      </c>
      <c r="G6" s="173">
        <v>2</v>
      </c>
      <c r="H6" s="174">
        <v>169.5</v>
      </c>
      <c r="I6" s="169">
        <v>3</v>
      </c>
      <c r="J6" s="174">
        <v>172</v>
      </c>
      <c r="K6" s="173">
        <v>7</v>
      </c>
      <c r="L6" s="174">
        <v>160.5</v>
      </c>
      <c r="M6" s="173">
        <v>6</v>
      </c>
      <c r="N6" s="174">
        <v>161</v>
      </c>
      <c r="O6" s="173">
        <v>3</v>
      </c>
      <c r="P6" s="174">
        <v>166.5</v>
      </c>
      <c r="Q6" s="66">
        <f t="shared" si="0"/>
        <v>169.33333333333334</v>
      </c>
      <c r="R6" s="66">
        <f t="shared" si="1"/>
        <v>173.22111111111113</v>
      </c>
      <c r="S6" s="51"/>
      <c r="T6" s="66" t="str">
        <f t="shared" si="2"/>
        <v>ANO</v>
      </c>
      <c r="U6" s="175">
        <v>187.33</v>
      </c>
      <c r="V6" s="175"/>
      <c r="W6" s="175"/>
      <c r="X6" s="176">
        <v>163</v>
      </c>
      <c r="Y6" s="66">
        <f t="shared" si="3"/>
        <v>175.16500000000002</v>
      </c>
      <c r="AA6" s="122">
        <f t="shared" si="4"/>
        <v>169.33333333333334</v>
      </c>
      <c r="AB6" s="122">
        <f t="shared" si="5"/>
        <v>8</v>
      </c>
      <c r="AC6" s="177">
        <f t="shared" si="6"/>
        <v>169.5</v>
      </c>
      <c r="AD6" s="177">
        <f t="shared" si="7"/>
        <v>172</v>
      </c>
      <c r="AE6" s="177">
        <f t="shared" si="8"/>
        <v>160.5</v>
      </c>
      <c r="AF6" s="177">
        <f t="shared" si="9"/>
        <v>161</v>
      </c>
      <c r="AG6" s="177">
        <f t="shared" si="10"/>
        <v>166.5</v>
      </c>
      <c r="AH6" s="178">
        <f t="shared" si="11"/>
        <v>2</v>
      </c>
      <c r="AI6" s="178">
        <f t="shared" si="12"/>
        <v>3</v>
      </c>
      <c r="AJ6" s="178">
        <f t="shared" si="13"/>
        <v>7</v>
      </c>
      <c r="AK6" s="178">
        <f t="shared" si="14"/>
        <v>6</v>
      </c>
      <c r="AL6" s="178">
        <f t="shared" si="15"/>
        <v>3</v>
      </c>
    </row>
    <row r="7" spans="1:38" ht="14.25" customHeight="1">
      <c r="A7" s="53">
        <v>4</v>
      </c>
      <c r="B7" s="1" t="s">
        <v>171</v>
      </c>
      <c r="C7" s="1" t="s">
        <v>172</v>
      </c>
      <c r="D7" s="76" t="s">
        <v>527</v>
      </c>
      <c r="E7" s="1" t="s">
        <v>53</v>
      </c>
      <c r="F7" s="1" t="s">
        <v>177</v>
      </c>
      <c r="G7" s="11">
        <v>3</v>
      </c>
      <c r="H7" s="55">
        <v>166.5</v>
      </c>
      <c r="I7" s="38">
        <v>4</v>
      </c>
      <c r="J7" s="55">
        <v>163</v>
      </c>
      <c r="K7" s="11">
        <v>8</v>
      </c>
      <c r="L7" s="55">
        <v>159</v>
      </c>
      <c r="M7" s="11">
        <v>5</v>
      </c>
      <c r="N7" s="55">
        <v>163</v>
      </c>
      <c r="O7" s="11">
        <v>2</v>
      </c>
      <c r="P7" s="55">
        <v>166.5</v>
      </c>
      <c r="Q7" s="66">
        <f t="shared" si="0"/>
        <v>165.33333333333334</v>
      </c>
      <c r="R7" s="66">
        <f t="shared" si="1"/>
        <v>165.33333333333334</v>
      </c>
      <c r="S7" s="30"/>
      <c r="T7" s="66" t="str">
        <f t="shared" si="2"/>
        <v>NE</v>
      </c>
      <c r="U7" s="56"/>
      <c r="V7" s="56"/>
      <c r="W7" s="64">
        <v>0</v>
      </c>
      <c r="X7" s="83"/>
      <c r="Y7" s="63">
        <f t="shared" si="3"/>
        <v>0</v>
      </c>
      <c r="Z7" s="39"/>
      <c r="AA7" s="122">
        <f t="shared" si="4"/>
        <v>165.33333333333334</v>
      </c>
      <c r="AB7" s="122">
        <f t="shared" si="5"/>
        <v>9</v>
      </c>
      <c r="AC7" s="93">
        <f t="shared" si="6"/>
        <v>166.5</v>
      </c>
      <c r="AD7" s="93">
        <f t="shared" si="7"/>
        <v>163</v>
      </c>
      <c r="AE7" s="93">
        <f t="shared" si="8"/>
        <v>159</v>
      </c>
      <c r="AF7" s="93">
        <f t="shared" si="9"/>
        <v>163</v>
      </c>
      <c r="AG7" s="93">
        <f t="shared" si="10"/>
        <v>166.5</v>
      </c>
      <c r="AH7" s="81">
        <f t="shared" si="11"/>
        <v>3</v>
      </c>
      <c r="AI7" s="81">
        <f t="shared" si="12"/>
        <v>4</v>
      </c>
      <c r="AJ7" s="81">
        <f t="shared" si="13"/>
        <v>8</v>
      </c>
      <c r="AK7" s="81">
        <f t="shared" si="14"/>
        <v>5</v>
      </c>
      <c r="AL7" s="81">
        <f t="shared" si="15"/>
        <v>2</v>
      </c>
    </row>
    <row r="8" spans="1:38" ht="14.25" customHeight="1">
      <c r="A8" s="38">
        <v>5</v>
      </c>
      <c r="B8" s="1" t="s">
        <v>470</v>
      </c>
      <c r="C8" s="1" t="s">
        <v>33</v>
      </c>
      <c r="D8" s="76" t="s">
        <v>1253</v>
      </c>
      <c r="E8" s="14" t="s">
        <v>834</v>
      </c>
      <c r="F8" s="1" t="s">
        <v>476</v>
      </c>
      <c r="G8" s="11">
        <v>0</v>
      </c>
      <c r="H8" s="55">
        <v>0</v>
      </c>
      <c r="I8" s="38">
        <v>0</v>
      </c>
      <c r="J8" s="55">
        <v>0</v>
      </c>
      <c r="K8" s="11">
        <v>2</v>
      </c>
      <c r="L8" s="55">
        <v>185.33</v>
      </c>
      <c r="M8" s="11">
        <v>3</v>
      </c>
      <c r="N8" s="55">
        <v>182.83</v>
      </c>
      <c r="O8" s="11">
        <v>0</v>
      </c>
      <c r="P8" s="55">
        <v>0</v>
      </c>
      <c r="Q8" s="66">
        <f t="shared" si="0"/>
        <v>122.72000000000001</v>
      </c>
      <c r="R8" s="66">
        <f t="shared" si="1"/>
        <v>122.72000000000001</v>
      </c>
      <c r="S8" s="30"/>
      <c r="T8" s="66" t="str">
        <f t="shared" si="2"/>
        <v>NE</v>
      </c>
      <c r="U8" s="64"/>
      <c r="V8" s="64"/>
      <c r="W8" s="64">
        <v>0</v>
      </c>
      <c r="X8" s="65"/>
      <c r="Y8" s="63">
        <f t="shared" si="3"/>
        <v>0</v>
      </c>
      <c r="AA8" s="122">
        <f t="shared" si="4"/>
        <v>122.72000000000001</v>
      </c>
      <c r="AB8" s="122">
        <f t="shared" si="5"/>
        <v>105</v>
      </c>
      <c r="AC8" s="93">
        <f t="shared" si="6"/>
        <v>0</v>
      </c>
      <c r="AD8" s="93">
        <f t="shared" si="7"/>
        <v>0</v>
      </c>
      <c r="AE8" s="93">
        <f t="shared" si="8"/>
        <v>185.33</v>
      </c>
      <c r="AF8" s="93">
        <f t="shared" si="9"/>
        <v>182.83</v>
      </c>
      <c r="AG8" s="93">
        <f t="shared" si="10"/>
        <v>0</v>
      </c>
      <c r="AH8" s="81">
        <f t="shared" si="11"/>
        <v>100</v>
      </c>
      <c r="AI8" s="81">
        <f t="shared" si="12"/>
        <v>100</v>
      </c>
      <c r="AJ8" s="81">
        <f t="shared" si="13"/>
        <v>2</v>
      </c>
      <c r="AK8" s="81">
        <f t="shared" si="14"/>
        <v>3</v>
      </c>
      <c r="AL8" s="81">
        <f t="shared" si="15"/>
        <v>100</v>
      </c>
    </row>
    <row r="9" spans="1:38" ht="14.25" customHeight="1">
      <c r="A9" s="38">
        <v>6</v>
      </c>
      <c r="B9" s="10" t="s">
        <v>1258</v>
      </c>
      <c r="C9" s="10" t="s">
        <v>183</v>
      </c>
      <c r="D9" s="75" t="s">
        <v>1259</v>
      </c>
      <c r="E9" s="4" t="s">
        <v>829</v>
      </c>
      <c r="F9" s="10" t="s">
        <v>1260</v>
      </c>
      <c r="G9" s="11">
        <v>0</v>
      </c>
      <c r="H9" s="55">
        <v>0</v>
      </c>
      <c r="I9" s="38">
        <v>0</v>
      </c>
      <c r="J9" s="55">
        <v>0</v>
      </c>
      <c r="K9" s="11">
        <v>3</v>
      </c>
      <c r="L9" s="55">
        <v>182</v>
      </c>
      <c r="M9" s="11">
        <v>2</v>
      </c>
      <c r="N9" s="55">
        <v>184</v>
      </c>
      <c r="O9" s="11">
        <v>0</v>
      </c>
      <c r="P9" s="55">
        <v>0</v>
      </c>
      <c r="Q9" s="66">
        <f t="shared" si="0"/>
        <v>122</v>
      </c>
      <c r="R9" s="66">
        <f t="shared" si="1"/>
        <v>122</v>
      </c>
      <c r="S9" s="30"/>
      <c r="T9" s="66" t="str">
        <f t="shared" si="2"/>
        <v>NE</v>
      </c>
      <c r="U9" s="64"/>
      <c r="V9" s="64"/>
      <c r="W9" s="64">
        <v>0</v>
      </c>
      <c r="X9" s="65"/>
      <c r="Y9" s="63">
        <f t="shared" si="3"/>
        <v>0</v>
      </c>
      <c r="AA9" s="122">
        <f t="shared" si="4"/>
        <v>122</v>
      </c>
      <c r="AB9" s="122">
        <f t="shared" si="5"/>
        <v>105</v>
      </c>
      <c r="AC9" s="93">
        <f t="shared" si="6"/>
        <v>0</v>
      </c>
      <c r="AD9" s="93">
        <f t="shared" si="7"/>
        <v>0</v>
      </c>
      <c r="AE9" s="93">
        <f t="shared" si="8"/>
        <v>182</v>
      </c>
      <c r="AF9" s="93">
        <f t="shared" si="9"/>
        <v>184</v>
      </c>
      <c r="AG9" s="93">
        <f t="shared" si="10"/>
        <v>0</v>
      </c>
      <c r="AH9" s="81">
        <f t="shared" si="11"/>
        <v>100</v>
      </c>
      <c r="AI9" s="81">
        <f t="shared" si="12"/>
        <v>100</v>
      </c>
      <c r="AJ9" s="81">
        <f t="shared" si="13"/>
        <v>3</v>
      </c>
      <c r="AK9" s="81">
        <f t="shared" si="14"/>
        <v>2</v>
      </c>
      <c r="AL9" s="81">
        <f t="shared" si="15"/>
        <v>100</v>
      </c>
    </row>
    <row r="10" spans="1:38" ht="14.25" customHeight="1">
      <c r="A10" s="53">
        <v>7</v>
      </c>
      <c r="B10" s="3" t="s">
        <v>168</v>
      </c>
      <c r="C10" s="3" t="s">
        <v>169</v>
      </c>
      <c r="D10" s="38" t="s">
        <v>836</v>
      </c>
      <c r="E10" s="1" t="s">
        <v>325</v>
      </c>
      <c r="F10" s="3" t="s">
        <v>1261</v>
      </c>
      <c r="G10" s="11">
        <v>0</v>
      </c>
      <c r="H10" s="55">
        <v>0</v>
      </c>
      <c r="I10" s="38">
        <v>0</v>
      </c>
      <c r="J10" s="55">
        <v>0</v>
      </c>
      <c r="K10" s="11">
        <v>4</v>
      </c>
      <c r="L10" s="55">
        <v>178.83</v>
      </c>
      <c r="M10" s="11">
        <v>0</v>
      </c>
      <c r="N10" s="55">
        <v>0</v>
      </c>
      <c r="O10" s="11">
        <v>4</v>
      </c>
      <c r="P10" s="55">
        <v>162.5</v>
      </c>
      <c r="Q10" s="66">
        <f t="shared" si="0"/>
        <v>113.77666666666669</v>
      </c>
      <c r="R10" s="66"/>
      <c r="S10" s="30"/>
      <c r="T10" s="66" t="str">
        <f t="shared" si="2"/>
        <v>NE</v>
      </c>
      <c r="U10" s="64"/>
      <c r="V10" s="64"/>
      <c r="W10" s="64">
        <v>0</v>
      </c>
      <c r="X10" s="65"/>
      <c r="Y10" s="63">
        <f t="shared" si="3"/>
        <v>0</v>
      </c>
      <c r="Z10" s="50"/>
      <c r="AA10" s="122">
        <f t="shared" si="4"/>
        <v>113.77666666666669</v>
      </c>
      <c r="AB10" s="122">
        <f t="shared" si="5"/>
        <v>108</v>
      </c>
      <c r="AC10" s="93">
        <f t="shared" si="6"/>
        <v>0</v>
      </c>
      <c r="AD10" s="93">
        <f t="shared" si="7"/>
        <v>0</v>
      </c>
      <c r="AE10" s="93">
        <f t="shared" si="8"/>
        <v>178.83</v>
      </c>
      <c r="AF10" s="93">
        <f t="shared" si="9"/>
        <v>0</v>
      </c>
      <c r="AG10" s="93">
        <f t="shared" si="10"/>
        <v>162.5</v>
      </c>
      <c r="AH10" s="81">
        <f t="shared" si="11"/>
        <v>100</v>
      </c>
      <c r="AI10" s="81">
        <f t="shared" si="12"/>
        <v>100</v>
      </c>
      <c r="AJ10" s="81">
        <f t="shared" si="13"/>
        <v>4</v>
      </c>
      <c r="AK10" s="81">
        <f t="shared" si="14"/>
        <v>100</v>
      </c>
      <c r="AL10" s="81">
        <f t="shared" si="15"/>
        <v>4</v>
      </c>
    </row>
    <row r="11" spans="1:38" ht="14.25" customHeight="1" hidden="1">
      <c r="A11" s="38">
        <v>8</v>
      </c>
      <c r="B11" s="3" t="s">
        <v>659</v>
      </c>
      <c r="C11" s="3" t="s">
        <v>120</v>
      </c>
      <c r="D11" s="75" t="s">
        <v>526</v>
      </c>
      <c r="E11" s="7" t="s">
        <v>24</v>
      </c>
      <c r="F11" s="41" t="s">
        <v>656</v>
      </c>
      <c r="G11" s="11">
        <v>0</v>
      </c>
      <c r="H11" s="55">
        <v>0</v>
      </c>
      <c r="I11" s="38">
        <v>0</v>
      </c>
      <c r="J11" s="55">
        <v>0</v>
      </c>
      <c r="K11" s="11">
        <v>5</v>
      </c>
      <c r="L11" s="55">
        <v>176.67</v>
      </c>
      <c r="M11" s="11">
        <v>0</v>
      </c>
      <c r="N11" s="55">
        <v>0</v>
      </c>
      <c r="O11" s="11">
        <v>0</v>
      </c>
      <c r="P11" s="55">
        <v>0</v>
      </c>
      <c r="Q11" s="66">
        <f t="shared" si="0"/>
        <v>58.88999999999999</v>
      </c>
      <c r="R11" s="66">
        <f>IF(T11="ANO",AVERAGE(Q11,U11,V11,W11,X11),Q11)</f>
        <v>58.88999999999999</v>
      </c>
      <c r="S11" s="30"/>
      <c r="T11" s="66" t="str">
        <f t="shared" si="2"/>
        <v>NE</v>
      </c>
      <c r="U11" s="56"/>
      <c r="V11" s="56"/>
      <c r="W11" s="64">
        <v>0</v>
      </c>
      <c r="X11" s="83"/>
      <c r="Y11" s="63">
        <f t="shared" si="3"/>
        <v>0</v>
      </c>
      <c r="Z11" s="39"/>
      <c r="AA11" s="122">
        <f t="shared" si="4"/>
        <v>58.88999999999999</v>
      </c>
      <c r="AB11" s="122">
        <f t="shared" si="5"/>
        <v>205</v>
      </c>
      <c r="AC11" s="115">
        <f t="shared" si="6"/>
        <v>0</v>
      </c>
      <c r="AD11" s="115">
        <f t="shared" si="7"/>
        <v>0</v>
      </c>
      <c r="AE11" s="115">
        <f t="shared" si="8"/>
        <v>176.67</v>
      </c>
      <c r="AF11" s="115">
        <f t="shared" si="9"/>
        <v>0</v>
      </c>
      <c r="AG11" s="115">
        <f t="shared" si="10"/>
        <v>0</v>
      </c>
      <c r="AH11" s="116">
        <f t="shared" si="11"/>
        <v>100</v>
      </c>
      <c r="AI11" s="116">
        <f t="shared" si="12"/>
        <v>100</v>
      </c>
      <c r="AJ11" s="116">
        <f t="shared" si="13"/>
        <v>5</v>
      </c>
      <c r="AK11" s="116">
        <f t="shared" si="14"/>
        <v>100</v>
      </c>
      <c r="AL11" s="116">
        <f t="shared" si="15"/>
        <v>100</v>
      </c>
    </row>
    <row r="12" spans="1:38" s="50" customFormat="1" ht="14.25" customHeight="1" hidden="1">
      <c r="A12" s="38">
        <v>9</v>
      </c>
      <c r="B12" s="1" t="s">
        <v>1256</v>
      </c>
      <c r="C12" s="1" t="s">
        <v>33</v>
      </c>
      <c r="D12" s="76" t="s">
        <v>1277</v>
      </c>
      <c r="E12" s="7" t="s">
        <v>24</v>
      </c>
      <c r="F12" s="1" t="s">
        <v>1257</v>
      </c>
      <c r="G12" s="11">
        <v>0</v>
      </c>
      <c r="H12" s="55">
        <v>0</v>
      </c>
      <c r="I12" s="38">
        <v>0</v>
      </c>
      <c r="J12" s="55">
        <v>0</v>
      </c>
      <c r="K12" s="11">
        <v>0</v>
      </c>
      <c r="L12" s="55">
        <v>0</v>
      </c>
      <c r="M12" s="11">
        <v>7</v>
      </c>
      <c r="N12" s="55">
        <v>74</v>
      </c>
      <c r="O12" s="11">
        <v>0</v>
      </c>
      <c r="P12" s="55">
        <v>0</v>
      </c>
      <c r="Q12" s="66">
        <f t="shared" si="0"/>
        <v>24.666666666666668</v>
      </c>
      <c r="R12" s="66">
        <f>IF(T12="ANO",AVERAGE(Q12,U12,V12,W12,X12),Q12)</f>
        <v>24.666666666666668</v>
      </c>
      <c r="S12" s="30"/>
      <c r="T12" s="66" t="str">
        <f t="shared" si="2"/>
        <v>NE</v>
      </c>
      <c r="U12" s="64"/>
      <c r="V12" s="64"/>
      <c r="W12" s="64">
        <v>0</v>
      </c>
      <c r="X12" s="65"/>
      <c r="Y12" s="63">
        <f t="shared" si="3"/>
        <v>0</v>
      </c>
      <c r="Z12"/>
      <c r="AA12" s="122">
        <f t="shared" si="4"/>
        <v>24.666666666666668</v>
      </c>
      <c r="AB12" s="122">
        <f t="shared" si="5"/>
        <v>207</v>
      </c>
      <c r="AC12" s="93">
        <f t="shared" si="6"/>
        <v>0</v>
      </c>
      <c r="AD12" s="93">
        <f t="shared" si="7"/>
        <v>0</v>
      </c>
      <c r="AE12" s="93">
        <f t="shared" si="8"/>
        <v>0</v>
      </c>
      <c r="AF12" s="93">
        <f t="shared" si="9"/>
        <v>74</v>
      </c>
      <c r="AG12" s="93">
        <f t="shared" si="10"/>
        <v>0</v>
      </c>
      <c r="AH12" s="81">
        <f t="shared" si="11"/>
        <v>100</v>
      </c>
      <c r="AI12" s="81">
        <f t="shared" si="12"/>
        <v>100</v>
      </c>
      <c r="AJ12" s="81">
        <f t="shared" si="13"/>
        <v>100</v>
      </c>
      <c r="AK12" s="81">
        <f t="shared" si="14"/>
        <v>7</v>
      </c>
      <c r="AL12" s="81">
        <f t="shared" si="15"/>
        <v>100</v>
      </c>
    </row>
    <row r="13" spans="1:38" s="50" customFormat="1" ht="14.25" customHeight="1" hidden="1">
      <c r="A13" s="53">
        <v>10</v>
      </c>
      <c r="B13" s="19" t="s">
        <v>226</v>
      </c>
      <c r="C13" s="10" t="s">
        <v>227</v>
      </c>
      <c r="D13" s="9" t="s">
        <v>530</v>
      </c>
      <c r="E13" s="4" t="s">
        <v>829</v>
      </c>
      <c r="F13" s="10" t="s">
        <v>228</v>
      </c>
      <c r="G13" s="11">
        <v>0</v>
      </c>
      <c r="H13" s="55">
        <v>0</v>
      </c>
      <c r="I13" s="38">
        <v>0</v>
      </c>
      <c r="J13" s="55">
        <v>0</v>
      </c>
      <c r="K13" s="11">
        <v>0</v>
      </c>
      <c r="L13" s="55">
        <v>0</v>
      </c>
      <c r="M13" s="11">
        <v>0</v>
      </c>
      <c r="N13" s="55">
        <v>0</v>
      </c>
      <c r="O13" s="11">
        <v>0</v>
      </c>
      <c r="P13" s="55">
        <v>0</v>
      </c>
      <c r="Q13" s="66">
        <f aca="true" t="shared" si="16" ref="Q13:Q31">AA13</f>
        <v>0</v>
      </c>
      <c r="R13" s="66">
        <f aca="true" t="shared" si="17" ref="R13:R31">IF(T13="ANO",AVERAGE(Q13,U13,V13,W13,X13),Q13)</f>
        <v>0</v>
      </c>
      <c r="S13" s="30"/>
      <c r="T13" s="66" t="str">
        <f aca="true" t="shared" si="18" ref="T13:T31">IF(AVERAGE(U13:X13)&gt;Q13,"ANO","NE")</f>
        <v>NE</v>
      </c>
      <c r="U13" s="64"/>
      <c r="V13" s="64"/>
      <c r="W13" s="64">
        <v>0</v>
      </c>
      <c r="X13" s="65"/>
      <c r="Y13" s="63">
        <f aca="true" t="shared" si="19" ref="Y13:Y31">AVERAGE(U13:X13)</f>
        <v>0</v>
      </c>
      <c r="AA13" s="122">
        <f aca="true" t="shared" si="20" ref="AA13:AA31">(SMALL(AC13:AG13,5)+SMALL(AC13:AG13,4)+SMALL(AC13:AG13,3))/3</f>
        <v>0</v>
      </c>
      <c r="AB13" s="122">
        <f aca="true" t="shared" si="21" ref="AB13:AB31">SMALL(AH13:AL13,1)+SMALL(AH13:AL13,2)+SMALL(AH13:AL13,3)</f>
        <v>300</v>
      </c>
      <c r="AC13" s="93">
        <f aca="true" t="shared" si="22" ref="AC13:AC31">H13</f>
        <v>0</v>
      </c>
      <c r="AD13" s="93">
        <f aca="true" t="shared" si="23" ref="AD13:AD31">J13</f>
        <v>0</v>
      </c>
      <c r="AE13" s="93">
        <f aca="true" t="shared" si="24" ref="AE13:AE31">L13</f>
        <v>0</v>
      </c>
      <c r="AF13" s="93">
        <f aca="true" t="shared" si="25" ref="AF13:AF31">N13</f>
        <v>0</v>
      </c>
      <c r="AG13" s="93">
        <f aca="true" t="shared" si="26" ref="AG13:AG31">P13</f>
        <v>0</v>
      </c>
      <c r="AH13" s="81">
        <f aca="true" t="shared" si="27" ref="AH13:AH31">IF(G13=0,100,G13)</f>
        <v>100</v>
      </c>
      <c r="AI13" s="81">
        <f aca="true" t="shared" si="28" ref="AI13:AI31">IF(I13=0,100,I13)</f>
        <v>100</v>
      </c>
      <c r="AJ13" s="81">
        <f aca="true" t="shared" si="29" ref="AJ13:AJ31">IF(K13=0,100,K13)</f>
        <v>100</v>
      </c>
      <c r="AK13" s="81">
        <f aca="true" t="shared" si="30" ref="AK13:AK31">IF(M13=0,100,M13)</f>
        <v>100</v>
      </c>
      <c r="AL13" s="81">
        <f aca="true" t="shared" si="31" ref="AL13:AL31">IF(O13=0,100,O13)</f>
        <v>100</v>
      </c>
    </row>
    <row r="14" spans="1:38" ht="14.25" customHeight="1" hidden="1">
      <c r="A14" s="9">
        <v>11</v>
      </c>
      <c r="B14" s="1" t="s">
        <v>772</v>
      </c>
      <c r="C14" s="1" t="s">
        <v>773</v>
      </c>
      <c r="D14" s="38" t="s">
        <v>836</v>
      </c>
      <c r="E14" s="1" t="s">
        <v>776</v>
      </c>
      <c r="F14" s="1" t="s">
        <v>310</v>
      </c>
      <c r="G14" s="11">
        <v>0</v>
      </c>
      <c r="H14" s="55">
        <v>0</v>
      </c>
      <c r="I14" s="38">
        <v>0</v>
      </c>
      <c r="J14" s="55">
        <v>0</v>
      </c>
      <c r="K14" s="11">
        <v>0</v>
      </c>
      <c r="L14" s="55">
        <v>0</v>
      </c>
      <c r="M14" s="11">
        <v>0</v>
      </c>
      <c r="N14" s="55">
        <v>0</v>
      </c>
      <c r="O14" s="11">
        <v>0</v>
      </c>
      <c r="P14" s="55">
        <v>0</v>
      </c>
      <c r="Q14" s="66">
        <f t="shared" si="16"/>
        <v>0</v>
      </c>
      <c r="R14" s="66">
        <f t="shared" si="17"/>
        <v>0</v>
      </c>
      <c r="S14" s="30"/>
      <c r="T14" s="66" t="str">
        <f t="shared" si="18"/>
        <v>NE</v>
      </c>
      <c r="U14" s="64"/>
      <c r="V14" s="64"/>
      <c r="W14" s="64">
        <v>0</v>
      </c>
      <c r="X14" s="65"/>
      <c r="Y14" s="63">
        <f t="shared" si="19"/>
        <v>0</v>
      </c>
      <c r="AA14" s="122">
        <f t="shared" si="20"/>
        <v>0</v>
      </c>
      <c r="AB14" s="122">
        <f t="shared" si="21"/>
        <v>300</v>
      </c>
      <c r="AC14" s="93">
        <f t="shared" si="22"/>
        <v>0</v>
      </c>
      <c r="AD14" s="93">
        <f t="shared" si="23"/>
        <v>0</v>
      </c>
      <c r="AE14" s="93">
        <f t="shared" si="24"/>
        <v>0</v>
      </c>
      <c r="AF14" s="93">
        <f t="shared" si="25"/>
        <v>0</v>
      </c>
      <c r="AG14" s="93">
        <f t="shared" si="26"/>
        <v>0</v>
      </c>
      <c r="AH14" s="81">
        <f t="shared" si="27"/>
        <v>100</v>
      </c>
      <c r="AI14" s="81">
        <f t="shared" si="28"/>
        <v>100</v>
      </c>
      <c r="AJ14" s="81">
        <f t="shared" si="29"/>
        <v>100</v>
      </c>
      <c r="AK14" s="81">
        <f t="shared" si="30"/>
        <v>100</v>
      </c>
      <c r="AL14" s="81">
        <f t="shared" si="31"/>
        <v>100</v>
      </c>
    </row>
    <row r="15" spans="1:38" ht="14.25" customHeight="1" hidden="1">
      <c r="A15" s="38">
        <v>12</v>
      </c>
      <c r="B15" s="19" t="s">
        <v>614</v>
      </c>
      <c r="C15" s="10" t="s">
        <v>1</v>
      </c>
      <c r="D15" s="9" t="s">
        <v>624</v>
      </c>
      <c r="E15" s="7" t="s">
        <v>12</v>
      </c>
      <c r="F15" s="10" t="s">
        <v>615</v>
      </c>
      <c r="G15" s="11">
        <v>0</v>
      </c>
      <c r="H15" s="55">
        <v>0</v>
      </c>
      <c r="I15" s="38">
        <v>0</v>
      </c>
      <c r="J15" s="55">
        <v>0</v>
      </c>
      <c r="K15" s="11">
        <v>0</v>
      </c>
      <c r="L15" s="55">
        <v>0</v>
      </c>
      <c r="M15" s="11">
        <v>0</v>
      </c>
      <c r="N15" s="55">
        <v>0</v>
      </c>
      <c r="O15" s="11">
        <v>0</v>
      </c>
      <c r="P15" s="55">
        <v>0</v>
      </c>
      <c r="Q15" s="66">
        <f t="shared" si="16"/>
        <v>0</v>
      </c>
      <c r="R15" s="66">
        <f t="shared" si="17"/>
        <v>0</v>
      </c>
      <c r="S15" s="30"/>
      <c r="T15" s="66" t="str">
        <f t="shared" si="18"/>
        <v>NE</v>
      </c>
      <c r="U15" s="64"/>
      <c r="V15" s="64"/>
      <c r="W15" s="64">
        <v>0</v>
      </c>
      <c r="X15" s="65"/>
      <c r="Y15" s="63">
        <f t="shared" si="19"/>
        <v>0</v>
      </c>
      <c r="AA15" s="122">
        <f t="shared" si="20"/>
        <v>0</v>
      </c>
      <c r="AB15" s="122">
        <f t="shared" si="21"/>
        <v>300</v>
      </c>
      <c r="AC15" s="93">
        <f t="shared" si="22"/>
        <v>0</v>
      </c>
      <c r="AD15" s="93">
        <f t="shared" si="23"/>
        <v>0</v>
      </c>
      <c r="AE15" s="93">
        <f t="shared" si="24"/>
        <v>0</v>
      </c>
      <c r="AF15" s="93">
        <f t="shared" si="25"/>
        <v>0</v>
      </c>
      <c r="AG15" s="93">
        <f t="shared" si="26"/>
        <v>0</v>
      </c>
      <c r="AH15" s="81">
        <f t="shared" si="27"/>
        <v>100</v>
      </c>
      <c r="AI15" s="81">
        <f t="shared" si="28"/>
        <v>100</v>
      </c>
      <c r="AJ15" s="81">
        <f t="shared" si="29"/>
        <v>100</v>
      </c>
      <c r="AK15" s="81">
        <f t="shared" si="30"/>
        <v>100</v>
      </c>
      <c r="AL15" s="81">
        <f t="shared" si="31"/>
        <v>100</v>
      </c>
    </row>
    <row r="16" spans="1:38" ht="14.25" customHeight="1" hidden="1">
      <c r="A16" s="53">
        <v>13</v>
      </c>
      <c r="B16" s="1" t="s">
        <v>175</v>
      </c>
      <c r="C16" s="1" t="s">
        <v>8</v>
      </c>
      <c r="D16" s="76" t="s">
        <v>528</v>
      </c>
      <c r="E16" s="1" t="s">
        <v>12</v>
      </c>
      <c r="F16" s="2" t="s">
        <v>179</v>
      </c>
      <c r="G16" s="11">
        <v>0</v>
      </c>
      <c r="H16" s="55">
        <v>0</v>
      </c>
      <c r="I16" s="38">
        <v>0</v>
      </c>
      <c r="J16" s="55">
        <v>0</v>
      </c>
      <c r="K16" s="11">
        <v>0</v>
      </c>
      <c r="L16" s="55">
        <v>0</v>
      </c>
      <c r="M16" s="11">
        <v>0</v>
      </c>
      <c r="N16" s="55">
        <v>0</v>
      </c>
      <c r="O16" s="11">
        <v>0</v>
      </c>
      <c r="P16" s="55">
        <v>0</v>
      </c>
      <c r="Q16" s="66">
        <f t="shared" si="16"/>
        <v>0</v>
      </c>
      <c r="R16" s="66">
        <f t="shared" si="17"/>
        <v>0</v>
      </c>
      <c r="S16" s="30"/>
      <c r="T16" s="66" t="str">
        <f t="shared" si="18"/>
        <v>NE</v>
      </c>
      <c r="U16" s="56"/>
      <c r="V16" s="56"/>
      <c r="W16" s="64">
        <v>0</v>
      </c>
      <c r="X16" s="83"/>
      <c r="Y16" s="63">
        <f t="shared" si="19"/>
        <v>0</v>
      </c>
      <c r="Z16" s="39"/>
      <c r="AA16" s="122">
        <f t="shared" si="20"/>
        <v>0</v>
      </c>
      <c r="AB16" s="122">
        <f t="shared" si="21"/>
        <v>300</v>
      </c>
      <c r="AC16" s="93">
        <f t="shared" si="22"/>
        <v>0</v>
      </c>
      <c r="AD16" s="93">
        <f t="shared" si="23"/>
        <v>0</v>
      </c>
      <c r="AE16" s="93">
        <f t="shared" si="24"/>
        <v>0</v>
      </c>
      <c r="AF16" s="93">
        <f t="shared" si="25"/>
        <v>0</v>
      </c>
      <c r="AG16" s="93">
        <f t="shared" si="26"/>
        <v>0</v>
      </c>
      <c r="AH16" s="81">
        <f t="shared" si="27"/>
        <v>100</v>
      </c>
      <c r="AI16" s="81">
        <f t="shared" si="28"/>
        <v>100</v>
      </c>
      <c r="AJ16" s="81">
        <f t="shared" si="29"/>
        <v>100</v>
      </c>
      <c r="AK16" s="81">
        <f t="shared" si="30"/>
        <v>100</v>
      </c>
      <c r="AL16" s="81">
        <f t="shared" si="31"/>
        <v>100</v>
      </c>
    </row>
    <row r="17" spans="1:38" ht="14.25" customHeight="1" hidden="1">
      <c r="A17" s="9">
        <v>14</v>
      </c>
      <c r="B17" s="10" t="s">
        <v>888</v>
      </c>
      <c r="C17" s="10" t="s">
        <v>889</v>
      </c>
      <c r="D17" s="75" t="s">
        <v>576</v>
      </c>
      <c r="E17" s="10" t="s">
        <v>891</v>
      </c>
      <c r="F17" s="10" t="s">
        <v>892</v>
      </c>
      <c r="G17" s="11">
        <v>0</v>
      </c>
      <c r="H17" s="55">
        <v>0</v>
      </c>
      <c r="I17" s="38">
        <v>0</v>
      </c>
      <c r="J17" s="55">
        <v>0</v>
      </c>
      <c r="K17" s="11">
        <v>0</v>
      </c>
      <c r="L17" s="55">
        <v>0</v>
      </c>
      <c r="M17" s="11">
        <v>0</v>
      </c>
      <c r="N17" s="55">
        <v>0</v>
      </c>
      <c r="O17" s="11">
        <v>0</v>
      </c>
      <c r="P17" s="55">
        <v>0</v>
      </c>
      <c r="Q17" s="66">
        <f t="shared" si="16"/>
        <v>0</v>
      </c>
      <c r="R17" s="66">
        <f t="shared" si="17"/>
        <v>0</v>
      </c>
      <c r="S17" s="30"/>
      <c r="T17" s="66" t="str">
        <f t="shared" si="18"/>
        <v>NE</v>
      </c>
      <c r="U17" s="64"/>
      <c r="V17" s="64"/>
      <c r="W17" s="64">
        <v>0</v>
      </c>
      <c r="X17" s="65"/>
      <c r="Y17" s="63">
        <f t="shared" si="19"/>
        <v>0</v>
      </c>
      <c r="AA17" s="122">
        <f t="shared" si="20"/>
        <v>0</v>
      </c>
      <c r="AB17" s="122">
        <f t="shared" si="21"/>
        <v>300</v>
      </c>
      <c r="AC17" s="93">
        <f t="shared" si="22"/>
        <v>0</v>
      </c>
      <c r="AD17" s="93">
        <f t="shared" si="23"/>
        <v>0</v>
      </c>
      <c r="AE17" s="93">
        <f t="shared" si="24"/>
        <v>0</v>
      </c>
      <c r="AF17" s="93">
        <f t="shared" si="25"/>
        <v>0</v>
      </c>
      <c r="AG17" s="93">
        <f t="shared" si="26"/>
        <v>0</v>
      </c>
      <c r="AH17" s="81">
        <f t="shared" si="27"/>
        <v>100</v>
      </c>
      <c r="AI17" s="81">
        <f t="shared" si="28"/>
        <v>100</v>
      </c>
      <c r="AJ17" s="81">
        <f t="shared" si="29"/>
        <v>100</v>
      </c>
      <c r="AK17" s="81">
        <f t="shared" si="30"/>
        <v>100</v>
      </c>
      <c r="AL17" s="81">
        <f t="shared" si="31"/>
        <v>100</v>
      </c>
    </row>
    <row r="18" spans="1:38" ht="14.25" customHeight="1" hidden="1">
      <c r="A18" s="38">
        <v>15</v>
      </c>
      <c r="B18" s="10" t="s">
        <v>864</v>
      </c>
      <c r="C18" s="10" t="s">
        <v>1169</v>
      </c>
      <c r="D18" s="75" t="s">
        <v>576</v>
      </c>
      <c r="E18" s="94" t="s">
        <v>842</v>
      </c>
      <c r="F18" s="10" t="s">
        <v>863</v>
      </c>
      <c r="G18" s="11">
        <v>0</v>
      </c>
      <c r="H18" s="55">
        <v>0</v>
      </c>
      <c r="I18" s="38">
        <v>0</v>
      </c>
      <c r="J18" s="55">
        <v>0</v>
      </c>
      <c r="K18" s="11">
        <v>0</v>
      </c>
      <c r="L18" s="55">
        <v>0</v>
      </c>
      <c r="M18" s="11">
        <v>0</v>
      </c>
      <c r="N18" s="55">
        <v>0</v>
      </c>
      <c r="O18" s="11">
        <v>0</v>
      </c>
      <c r="P18" s="55">
        <v>0</v>
      </c>
      <c r="Q18" s="66">
        <f t="shared" si="16"/>
        <v>0</v>
      </c>
      <c r="R18" s="66">
        <f t="shared" si="17"/>
        <v>0</v>
      </c>
      <c r="S18" s="30"/>
      <c r="T18" s="66" t="str">
        <f t="shared" si="18"/>
        <v>NE</v>
      </c>
      <c r="U18" s="64"/>
      <c r="V18" s="64"/>
      <c r="W18" s="64">
        <v>0</v>
      </c>
      <c r="X18" s="65"/>
      <c r="Y18" s="63">
        <f t="shared" si="19"/>
        <v>0</v>
      </c>
      <c r="AA18" s="122">
        <f t="shared" si="20"/>
        <v>0</v>
      </c>
      <c r="AB18" s="122">
        <f t="shared" si="21"/>
        <v>300</v>
      </c>
      <c r="AC18" s="93">
        <f t="shared" si="22"/>
        <v>0</v>
      </c>
      <c r="AD18" s="93">
        <f t="shared" si="23"/>
        <v>0</v>
      </c>
      <c r="AE18" s="93">
        <f t="shared" si="24"/>
        <v>0</v>
      </c>
      <c r="AF18" s="93">
        <f t="shared" si="25"/>
        <v>0</v>
      </c>
      <c r="AG18" s="93">
        <f t="shared" si="26"/>
        <v>0</v>
      </c>
      <c r="AH18" s="81">
        <f t="shared" si="27"/>
        <v>100</v>
      </c>
      <c r="AI18" s="81">
        <f t="shared" si="28"/>
        <v>100</v>
      </c>
      <c r="AJ18" s="81">
        <f t="shared" si="29"/>
        <v>100</v>
      </c>
      <c r="AK18" s="81">
        <f t="shared" si="30"/>
        <v>100</v>
      </c>
      <c r="AL18" s="81">
        <f t="shared" si="31"/>
        <v>100</v>
      </c>
    </row>
    <row r="19" spans="1:38" ht="14.25" customHeight="1" hidden="1">
      <c r="A19" s="53">
        <v>16</v>
      </c>
      <c r="B19" s="1" t="s">
        <v>770</v>
      </c>
      <c r="C19" s="1" t="s">
        <v>771</v>
      </c>
      <c r="D19" s="76" t="s">
        <v>763</v>
      </c>
      <c r="E19" s="1" t="s">
        <v>778</v>
      </c>
      <c r="F19" s="1" t="s">
        <v>780</v>
      </c>
      <c r="G19" s="11">
        <v>0</v>
      </c>
      <c r="H19" s="55">
        <v>0</v>
      </c>
      <c r="I19" s="38">
        <v>0</v>
      </c>
      <c r="J19" s="55">
        <v>0</v>
      </c>
      <c r="K19" s="11">
        <v>0</v>
      </c>
      <c r="L19" s="55">
        <v>0</v>
      </c>
      <c r="M19" s="11">
        <v>0</v>
      </c>
      <c r="N19" s="55">
        <v>0</v>
      </c>
      <c r="O19" s="11">
        <v>0</v>
      </c>
      <c r="P19" s="55">
        <v>0</v>
      </c>
      <c r="Q19" s="66">
        <f t="shared" si="16"/>
        <v>0</v>
      </c>
      <c r="R19" s="66">
        <f t="shared" si="17"/>
        <v>0</v>
      </c>
      <c r="S19" s="30"/>
      <c r="T19" s="66" t="str">
        <f t="shared" si="18"/>
        <v>NE</v>
      </c>
      <c r="U19" s="64"/>
      <c r="V19" s="64"/>
      <c r="W19" s="64">
        <v>0</v>
      </c>
      <c r="X19" s="65"/>
      <c r="Y19" s="63">
        <f t="shared" si="19"/>
        <v>0</v>
      </c>
      <c r="AA19" s="122">
        <f t="shared" si="20"/>
        <v>0</v>
      </c>
      <c r="AB19" s="122">
        <f t="shared" si="21"/>
        <v>300</v>
      </c>
      <c r="AC19" s="93">
        <f t="shared" si="22"/>
        <v>0</v>
      </c>
      <c r="AD19" s="93">
        <f t="shared" si="23"/>
        <v>0</v>
      </c>
      <c r="AE19" s="93">
        <f t="shared" si="24"/>
        <v>0</v>
      </c>
      <c r="AF19" s="93">
        <f t="shared" si="25"/>
        <v>0</v>
      </c>
      <c r="AG19" s="93">
        <f t="shared" si="26"/>
        <v>0</v>
      </c>
      <c r="AH19" s="81">
        <f t="shared" si="27"/>
        <v>100</v>
      </c>
      <c r="AI19" s="81">
        <f t="shared" si="28"/>
        <v>100</v>
      </c>
      <c r="AJ19" s="81">
        <f t="shared" si="29"/>
        <v>100</v>
      </c>
      <c r="AK19" s="81">
        <f t="shared" si="30"/>
        <v>100</v>
      </c>
      <c r="AL19" s="81">
        <f t="shared" si="31"/>
        <v>100</v>
      </c>
    </row>
    <row r="20" spans="1:38" ht="14.25" customHeight="1" hidden="1">
      <c r="A20" s="9">
        <v>17</v>
      </c>
      <c r="B20" s="19" t="s">
        <v>629</v>
      </c>
      <c r="C20" s="10" t="s">
        <v>263</v>
      </c>
      <c r="D20" s="38" t="s">
        <v>836</v>
      </c>
      <c r="E20" s="1" t="s">
        <v>325</v>
      </c>
      <c r="F20" s="10" t="s">
        <v>630</v>
      </c>
      <c r="G20" s="11">
        <v>0</v>
      </c>
      <c r="H20" s="55">
        <v>0</v>
      </c>
      <c r="I20" s="38">
        <v>0</v>
      </c>
      <c r="J20" s="55">
        <v>0</v>
      </c>
      <c r="K20" s="11">
        <v>0</v>
      </c>
      <c r="L20" s="55">
        <v>0</v>
      </c>
      <c r="M20" s="11">
        <v>0</v>
      </c>
      <c r="N20" s="55">
        <v>0</v>
      </c>
      <c r="O20" s="11">
        <v>0</v>
      </c>
      <c r="P20" s="55">
        <v>0</v>
      </c>
      <c r="Q20" s="66">
        <f t="shared" si="16"/>
        <v>0</v>
      </c>
      <c r="R20" s="66">
        <f t="shared" si="17"/>
        <v>0</v>
      </c>
      <c r="S20" s="30"/>
      <c r="T20" s="66" t="str">
        <f t="shared" si="18"/>
        <v>NE</v>
      </c>
      <c r="U20" s="64"/>
      <c r="V20" s="64"/>
      <c r="W20" s="64">
        <v>0</v>
      </c>
      <c r="X20" s="65"/>
      <c r="Y20" s="63">
        <f t="shared" si="19"/>
        <v>0</v>
      </c>
      <c r="AA20" s="122">
        <f t="shared" si="20"/>
        <v>0</v>
      </c>
      <c r="AB20" s="122">
        <f t="shared" si="21"/>
        <v>300</v>
      </c>
      <c r="AC20" s="93">
        <f t="shared" si="22"/>
        <v>0</v>
      </c>
      <c r="AD20" s="93">
        <f t="shared" si="23"/>
        <v>0</v>
      </c>
      <c r="AE20" s="93">
        <f t="shared" si="24"/>
        <v>0</v>
      </c>
      <c r="AF20" s="93">
        <f t="shared" si="25"/>
        <v>0</v>
      </c>
      <c r="AG20" s="93">
        <f t="shared" si="26"/>
        <v>0</v>
      </c>
      <c r="AH20" s="81">
        <f t="shared" si="27"/>
        <v>100</v>
      </c>
      <c r="AI20" s="81">
        <f t="shared" si="28"/>
        <v>100</v>
      </c>
      <c r="AJ20" s="81">
        <f t="shared" si="29"/>
        <v>100</v>
      </c>
      <c r="AK20" s="81">
        <f t="shared" si="30"/>
        <v>100</v>
      </c>
      <c r="AL20" s="81">
        <f t="shared" si="31"/>
        <v>100</v>
      </c>
    </row>
    <row r="21" spans="1:38" ht="14.25" customHeight="1" hidden="1">
      <c r="A21" s="38">
        <v>18</v>
      </c>
      <c r="B21" s="10" t="s">
        <v>1170</v>
      </c>
      <c r="C21" s="10" t="s">
        <v>1171</v>
      </c>
      <c r="D21" s="75" t="s">
        <v>576</v>
      </c>
      <c r="E21" s="94" t="s">
        <v>842</v>
      </c>
      <c r="F21" s="10">
        <v>701</v>
      </c>
      <c r="G21" s="11">
        <v>0</v>
      </c>
      <c r="H21" s="55">
        <v>0</v>
      </c>
      <c r="I21" s="38">
        <v>0</v>
      </c>
      <c r="J21" s="55">
        <v>0</v>
      </c>
      <c r="K21" s="11">
        <v>0</v>
      </c>
      <c r="L21" s="55">
        <v>0</v>
      </c>
      <c r="M21" s="11">
        <v>0</v>
      </c>
      <c r="N21" s="55">
        <v>0</v>
      </c>
      <c r="O21" s="11">
        <v>0</v>
      </c>
      <c r="P21" s="55">
        <v>0</v>
      </c>
      <c r="Q21" s="66">
        <f t="shared" si="16"/>
        <v>0</v>
      </c>
      <c r="R21" s="66">
        <f t="shared" si="17"/>
        <v>0</v>
      </c>
      <c r="S21" s="30"/>
      <c r="T21" s="66" t="str">
        <f t="shared" si="18"/>
        <v>NE</v>
      </c>
      <c r="U21" s="64"/>
      <c r="V21" s="64"/>
      <c r="W21" s="64">
        <v>0</v>
      </c>
      <c r="X21" s="65"/>
      <c r="Y21" s="63">
        <f t="shared" si="19"/>
        <v>0</v>
      </c>
      <c r="AA21" s="122">
        <f t="shared" si="20"/>
        <v>0</v>
      </c>
      <c r="AB21" s="122">
        <f t="shared" si="21"/>
        <v>300</v>
      </c>
      <c r="AC21" s="93">
        <f t="shared" si="22"/>
        <v>0</v>
      </c>
      <c r="AD21" s="93">
        <f t="shared" si="23"/>
        <v>0</v>
      </c>
      <c r="AE21" s="93">
        <f t="shared" si="24"/>
        <v>0</v>
      </c>
      <c r="AF21" s="93">
        <f t="shared" si="25"/>
        <v>0</v>
      </c>
      <c r="AG21" s="93">
        <f t="shared" si="26"/>
        <v>0</v>
      </c>
      <c r="AH21" s="81">
        <f t="shared" si="27"/>
        <v>100</v>
      </c>
      <c r="AI21" s="81">
        <f t="shared" si="28"/>
        <v>100</v>
      </c>
      <c r="AJ21" s="81">
        <f t="shared" si="29"/>
        <v>100</v>
      </c>
      <c r="AK21" s="81">
        <f t="shared" si="30"/>
        <v>100</v>
      </c>
      <c r="AL21" s="81">
        <f t="shared" si="31"/>
        <v>100</v>
      </c>
    </row>
    <row r="22" spans="1:38" ht="14.25" customHeight="1" hidden="1">
      <c r="A22" s="53">
        <v>19</v>
      </c>
      <c r="B22" s="10" t="s">
        <v>1168</v>
      </c>
      <c r="C22" s="10" t="s">
        <v>898</v>
      </c>
      <c r="D22" s="75" t="s">
        <v>576</v>
      </c>
      <c r="E22" s="150" t="s">
        <v>842</v>
      </c>
      <c r="F22" s="10" t="s">
        <v>863</v>
      </c>
      <c r="G22" s="11">
        <v>0</v>
      </c>
      <c r="H22" s="55">
        <v>0</v>
      </c>
      <c r="I22" s="38">
        <v>0</v>
      </c>
      <c r="J22" s="55">
        <v>0</v>
      </c>
      <c r="K22" s="11">
        <v>0</v>
      </c>
      <c r="L22" s="55">
        <v>0</v>
      </c>
      <c r="M22" s="11">
        <v>0</v>
      </c>
      <c r="N22" s="55">
        <v>0</v>
      </c>
      <c r="O22" s="11">
        <v>0</v>
      </c>
      <c r="P22" s="55">
        <v>0</v>
      </c>
      <c r="Q22" s="66">
        <f t="shared" si="16"/>
        <v>0</v>
      </c>
      <c r="R22" s="66">
        <f t="shared" si="17"/>
        <v>0</v>
      </c>
      <c r="S22" s="30"/>
      <c r="T22" s="66" t="str">
        <f t="shared" si="18"/>
        <v>NE</v>
      </c>
      <c r="U22" s="64"/>
      <c r="V22" s="64"/>
      <c r="W22" s="64">
        <v>0</v>
      </c>
      <c r="X22" s="65"/>
      <c r="Y22" s="63">
        <f t="shared" si="19"/>
        <v>0</v>
      </c>
      <c r="AA22" s="122">
        <f t="shared" si="20"/>
        <v>0</v>
      </c>
      <c r="AB22" s="122">
        <f t="shared" si="21"/>
        <v>300</v>
      </c>
      <c r="AC22" s="93">
        <f t="shared" si="22"/>
        <v>0</v>
      </c>
      <c r="AD22" s="93">
        <f t="shared" si="23"/>
        <v>0</v>
      </c>
      <c r="AE22" s="93">
        <f t="shared" si="24"/>
        <v>0</v>
      </c>
      <c r="AF22" s="93">
        <f t="shared" si="25"/>
        <v>0</v>
      </c>
      <c r="AG22" s="93">
        <f t="shared" si="26"/>
        <v>0</v>
      </c>
      <c r="AH22" s="81">
        <f t="shared" si="27"/>
        <v>100</v>
      </c>
      <c r="AI22" s="81">
        <f t="shared" si="28"/>
        <v>100</v>
      </c>
      <c r="AJ22" s="81">
        <f t="shared" si="29"/>
        <v>100</v>
      </c>
      <c r="AK22" s="81">
        <f t="shared" si="30"/>
        <v>100</v>
      </c>
      <c r="AL22" s="81">
        <f t="shared" si="31"/>
        <v>100</v>
      </c>
    </row>
    <row r="23" spans="1:38" ht="14.25" customHeight="1" hidden="1">
      <c r="A23" s="9">
        <v>20</v>
      </c>
      <c r="B23" s="1" t="s">
        <v>774</v>
      </c>
      <c r="C23" s="1" t="s">
        <v>775</v>
      </c>
      <c r="D23" s="38" t="s">
        <v>836</v>
      </c>
      <c r="E23" s="1" t="s">
        <v>777</v>
      </c>
      <c r="F23" s="1" t="s">
        <v>176</v>
      </c>
      <c r="G23" s="11">
        <v>0</v>
      </c>
      <c r="H23" s="55">
        <v>0</v>
      </c>
      <c r="I23" s="38">
        <v>0</v>
      </c>
      <c r="J23" s="55">
        <v>0</v>
      </c>
      <c r="K23" s="11">
        <v>0</v>
      </c>
      <c r="L23" s="55">
        <v>0</v>
      </c>
      <c r="M23" s="11">
        <v>0</v>
      </c>
      <c r="N23" s="55">
        <v>0</v>
      </c>
      <c r="O23" s="11">
        <v>0</v>
      </c>
      <c r="P23" s="55">
        <v>0</v>
      </c>
      <c r="Q23" s="66">
        <f t="shared" si="16"/>
        <v>0</v>
      </c>
      <c r="R23" s="66">
        <f t="shared" si="17"/>
        <v>0</v>
      </c>
      <c r="S23" s="30"/>
      <c r="T23" s="66" t="str">
        <f t="shared" si="18"/>
        <v>NE</v>
      </c>
      <c r="U23" s="64"/>
      <c r="V23" s="64"/>
      <c r="W23" s="64">
        <v>0</v>
      </c>
      <c r="X23" s="65"/>
      <c r="Y23" s="63">
        <f t="shared" si="19"/>
        <v>0</v>
      </c>
      <c r="AA23" s="122">
        <f t="shared" si="20"/>
        <v>0</v>
      </c>
      <c r="AB23" s="122">
        <f t="shared" si="21"/>
        <v>300</v>
      </c>
      <c r="AC23" s="93">
        <f t="shared" si="22"/>
        <v>0</v>
      </c>
      <c r="AD23" s="93">
        <f t="shared" si="23"/>
        <v>0</v>
      </c>
      <c r="AE23" s="93">
        <f t="shared" si="24"/>
        <v>0</v>
      </c>
      <c r="AF23" s="93">
        <f t="shared" si="25"/>
        <v>0</v>
      </c>
      <c r="AG23" s="93">
        <f t="shared" si="26"/>
        <v>0</v>
      </c>
      <c r="AH23" s="81">
        <f t="shared" si="27"/>
        <v>100</v>
      </c>
      <c r="AI23" s="81">
        <f t="shared" si="28"/>
        <v>100</v>
      </c>
      <c r="AJ23" s="81">
        <f t="shared" si="29"/>
        <v>100</v>
      </c>
      <c r="AK23" s="81">
        <f t="shared" si="30"/>
        <v>100</v>
      </c>
      <c r="AL23" s="81">
        <f t="shared" si="31"/>
        <v>100</v>
      </c>
    </row>
    <row r="24" spans="1:38" ht="14.25" customHeight="1" hidden="1">
      <c r="A24" s="38">
        <v>21</v>
      </c>
      <c r="B24" s="3" t="s">
        <v>127</v>
      </c>
      <c r="C24" s="3" t="s">
        <v>128</v>
      </c>
      <c r="D24" s="75" t="s">
        <v>531</v>
      </c>
      <c r="E24" s="40" t="s">
        <v>439</v>
      </c>
      <c r="F24" s="40" t="s">
        <v>371</v>
      </c>
      <c r="G24" s="11">
        <v>0</v>
      </c>
      <c r="H24" s="55">
        <v>0</v>
      </c>
      <c r="I24" s="11">
        <v>0</v>
      </c>
      <c r="J24" s="55">
        <v>0</v>
      </c>
      <c r="K24" s="11">
        <v>0</v>
      </c>
      <c r="L24" s="55">
        <v>0</v>
      </c>
      <c r="M24" s="11">
        <v>0</v>
      </c>
      <c r="N24" s="55">
        <v>0</v>
      </c>
      <c r="O24" s="38">
        <v>0</v>
      </c>
      <c r="P24" s="56">
        <v>0</v>
      </c>
      <c r="Q24" s="66">
        <f t="shared" si="16"/>
        <v>0</v>
      </c>
      <c r="R24" s="66">
        <f t="shared" si="17"/>
        <v>0</v>
      </c>
      <c r="S24" s="30"/>
      <c r="T24" s="66" t="str">
        <f t="shared" si="18"/>
        <v>NE</v>
      </c>
      <c r="U24" s="56"/>
      <c r="V24" s="56"/>
      <c r="W24" s="56">
        <v>0</v>
      </c>
      <c r="X24" s="83"/>
      <c r="Y24" s="63">
        <f t="shared" si="19"/>
        <v>0</v>
      </c>
      <c r="Z24" s="39"/>
      <c r="AA24" s="122">
        <f t="shared" si="20"/>
        <v>0</v>
      </c>
      <c r="AB24" s="122">
        <f t="shared" si="21"/>
        <v>300</v>
      </c>
      <c r="AC24" s="93">
        <f t="shared" si="22"/>
        <v>0</v>
      </c>
      <c r="AD24" s="93">
        <f t="shared" si="23"/>
        <v>0</v>
      </c>
      <c r="AE24" s="93">
        <f t="shared" si="24"/>
        <v>0</v>
      </c>
      <c r="AF24" s="93">
        <f t="shared" si="25"/>
        <v>0</v>
      </c>
      <c r="AG24" s="93">
        <f t="shared" si="26"/>
        <v>0</v>
      </c>
      <c r="AH24" s="81">
        <f t="shared" si="27"/>
        <v>100</v>
      </c>
      <c r="AI24" s="81">
        <f t="shared" si="28"/>
        <v>100</v>
      </c>
      <c r="AJ24" s="81">
        <f t="shared" si="29"/>
        <v>100</v>
      </c>
      <c r="AK24" s="81">
        <f t="shared" si="30"/>
        <v>100</v>
      </c>
      <c r="AL24" s="81">
        <f t="shared" si="31"/>
        <v>100</v>
      </c>
    </row>
    <row r="25" spans="1:38" ht="14.25" customHeight="1" hidden="1">
      <c r="A25" s="53">
        <v>22</v>
      </c>
      <c r="B25" s="19" t="s">
        <v>890</v>
      </c>
      <c r="C25" s="3" t="s">
        <v>766</v>
      </c>
      <c r="D25" s="75" t="s">
        <v>576</v>
      </c>
      <c r="E25" s="1" t="s">
        <v>881</v>
      </c>
      <c r="F25" s="19" t="s">
        <v>893</v>
      </c>
      <c r="G25" s="11">
        <v>0</v>
      </c>
      <c r="H25" s="55">
        <v>0</v>
      </c>
      <c r="I25" s="38">
        <v>0</v>
      </c>
      <c r="J25" s="55">
        <v>0</v>
      </c>
      <c r="K25" s="11">
        <v>0</v>
      </c>
      <c r="L25" s="55">
        <v>0</v>
      </c>
      <c r="M25" s="11">
        <v>0</v>
      </c>
      <c r="N25" s="55">
        <v>0</v>
      </c>
      <c r="O25" s="11">
        <v>0</v>
      </c>
      <c r="P25" s="55">
        <v>0</v>
      </c>
      <c r="Q25" s="66">
        <f t="shared" si="16"/>
        <v>0</v>
      </c>
      <c r="R25" s="66">
        <f t="shared" si="17"/>
        <v>0</v>
      </c>
      <c r="S25" s="30"/>
      <c r="T25" s="66" t="str">
        <f t="shared" si="18"/>
        <v>NE</v>
      </c>
      <c r="U25" s="64"/>
      <c r="V25" s="64"/>
      <c r="W25" s="64">
        <v>0</v>
      </c>
      <c r="X25" s="65"/>
      <c r="Y25" s="63">
        <f t="shared" si="19"/>
        <v>0</v>
      </c>
      <c r="AA25" s="122">
        <f t="shared" si="20"/>
        <v>0</v>
      </c>
      <c r="AB25" s="122">
        <f t="shared" si="21"/>
        <v>300</v>
      </c>
      <c r="AC25" s="93">
        <f t="shared" si="22"/>
        <v>0</v>
      </c>
      <c r="AD25" s="93">
        <f t="shared" si="23"/>
        <v>0</v>
      </c>
      <c r="AE25" s="93">
        <f t="shared" si="24"/>
        <v>0</v>
      </c>
      <c r="AF25" s="93">
        <f t="shared" si="25"/>
        <v>0</v>
      </c>
      <c r="AG25" s="93">
        <f t="shared" si="26"/>
        <v>0</v>
      </c>
      <c r="AH25" s="81">
        <f t="shared" si="27"/>
        <v>100</v>
      </c>
      <c r="AI25" s="81">
        <f t="shared" si="28"/>
        <v>100</v>
      </c>
      <c r="AJ25" s="81">
        <f t="shared" si="29"/>
        <v>100</v>
      </c>
      <c r="AK25" s="81">
        <f t="shared" si="30"/>
        <v>100</v>
      </c>
      <c r="AL25" s="81">
        <f t="shared" si="31"/>
        <v>100</v>
      </c>
    </row>
    <row r="26" spans="1:38" ht="14.25" customHeight="1" hidden="1">
      <c r="A26" s="9">
        <v>23</v>
      </c>
      <c r="B26" s="94" t="s">
        <v>848</v>
      </c>
      <c r="C26" s="94" t="s">
        <v>849</v>
      </c>
      <c r="D26" s="75" t="s">
        <v>576</v>
      </c>
      <c r="E26" s="94" t="s">
        <v>842</v>
      </c>
      <c r="F26" s="27" t="s">
        <v>894</v>
      </c>
      <c r="G26" s="11">
        <v>0</v>
      </c>
      <c r="H26" s="55">
        <v>0</v>
      </c>
      <c r="I26" s="38">
        <v>0</v>
      </c>
      <c r="J26" s="55">
        <v>0</v>
      </c>
      <c r="K26" s="11">
        <v>0</v>
      </c>
      <c r="L26" s="55">
        <v>0</v>
      </c>
      <c r="M26" s="11">
        <v>0</v>
      </c>
      <c r="N26" s="55">
        <v>0</v>
      </c>
      <c r="O26" s="11">
        <v>0</v>
      </c>
      <c r="P26" s="55">
        <v>0</v>
      </c>
      <c r="Q26" s="66">
        <f t="shared" si="16"/>
        <v>0</v>
      </c>
      <c r="R26" s="66">
        <f t="shared" si="17"/>
        <v>0</v>
      </c>
      <c r="S26" s="30"/>
      <c r="T26" s="66" t="str">
        <f t="shared" si="18"/>
        <v>NE</v>
      </c>
      <c r="U26" s="64"/>
      <c r="V26" s="64"/>
      <c r="W26" s="64">
        <v>0</v>
      </c>
      <c r="X26" s="65"/>
      <c r="Y26" s="63">
        <f t="shared" si="19"/>
        <v>0</v>
      </c>
      <c r="AA26" s="122">
        <f t="shared" si="20"/>
        <v>0</v>
      </c>
      <c r="AB26" s="122">
        <f t="shared" si="21"/>
        <v>300</v>
      </c>
      <c r="AC26" s="93">
        <f t="shared" si="22"/>
        <v>0</v>
      </c>
      <c r="AD26" s="93">
        <f t="shared" si="23"/>
        <v>0</v>
      </c>
      <c r="AE26" s="93">
        <f t="shared" si="24"/>
        <v>0</v>
      </c>
      <c r="AF26" s="93">
        <f t="shared" si="25"/>
        <v>0</v>
      </c>
      <c r="AG26" s="93">
        <f t="shared" si="26"/>
        <v>0</v>
      </c>
      <c r="AH26" s="81">
        <f t="shared" si="27"/>
        <v>100</v>
      </c>
      <c r="AI26" s="81">
        <f t="shared" si="28"/>
        <v>100</v>
      </c>
      <c r="AJ26" s="81">
        <f t="shared" si="29"/>
        <v>100</v>
      </c>
      <c r="AK26" s="81">
        <f t="shared" si="30"/>
        <v>100</v>
      </c>
      <c r="AL26" s="81">
        <f t="shared" si="31"/>
        <v>100</v>
      </c>
    </row>
    <row r="27" spans="1:38" ht="14.25" customHeight="1" hidden="1">
      <c r="A27" s="38">
        <v>24</v>
      </c>
      <c r="B27" s="19" t="s">
        <v>851</v>
      </c>
      <c r="C27" s="3" t="s">
        <v>247</v>
      </c>
      <c r="D27" s="75" t="s">
        <v>576</v>
      </c>
      <c r="E27" s="1" t="s">
        <v>881</v>
      </c>
      <c r="F27" s="26" t="s">
        <v>886</v>
      </c>
      <c r="G27" s="11">
        <v>0</v>
      </c>
      <c r="H27" s="55">
        <v>0</v>
      </c>
      <c r="I27" s="38">
        <v>0</v>
      </c>
      <c r="J27" s="55">
        <v>0</v>
      </c>
      <c r="K27" s="11">
        <v>0</v>
      </c>
      <c r="L27" s="55">
        <v>0</v>
      </c>
      <c r="M27" s="11">
        <v>0</v>
      </c>
      <c r="N27" s="55">
        <v>0</v>
      </c>
      <c r="O27" s="11">
        <v>0</v>
      </c>
      <c r="P27" s="55">
        <v>0</v>
      </c>
      <c r="Q27" s="66">
        <f t="shared" si="16"/>
        <v>0</v>
      </c>
      <c r="R27" s="66">
        <f t="shared" si="17"/>
        <v>0</v>
      </c>
      <c r="S27" s="30"/>
      <c r="T27" s="66" t="str">
        <f t="shared" si="18"/>
        <v>NE</v>
      </c>
      <c r="U27" s="64"/>
      <c r="V27" s="64"/>
      <c r="W27" s="64">
        <v>0</v>
      </c>
      <c r="X27" s="65"/>
      <c r="Y27" s="63">
        <f t="shared" si="19"/>
        <v>0</v>
      </c>
      <c r="AA27" s="122">
        <f t="shared" si="20"/>
        <v>0</v>
      </c>
      <c r="AB27" s="122">
        <f t="shared" si="21"/>
        <v>300</v>
      </c>
      <c r="AC27" s="93">
        <f t="shared" si="22"/>
        <v>0</v>
      </c>
      <c r="AD27" s="93">
        <f t="shared" si="23"/>
        <v>0</v>
      </c>
      <c r="AE27" s="93">
        <f t="shared" si="24"/>
        <v>0</v>
      </c>
      <c r="AF27" s="93">
        <f t="shared" si="25"/>
        <v>0</v>
      </c>
      <c r="AG27" s="93">
        <f t="shared" si="26"/>
        <v>0</v>
      </c>
      <c r="AH27" s="81">
        <f t="shared" si="27"/>
        <v>100</v>
      </c>
      <c r="AI27" s="81">
        <f t="shared" si="28"/>
        <v>100</v>
      </c>
      <c r="AJ27" s="81">
        <f t="shared" si="29"/>
        <v>100</v>
      </c>
      <c r="AK27" s="81">
        <f t="shared" si="30"/>
        <v>100</v>
      </c>
      <c r="AL27" s="81">
        <f t="shared" si="31"/>
        <v>100</v>
      </c>
    </row>
    <row r="28" spans="1:38" ht="14.25" customHeight="1" hidden="1">
      <c r="A28" s="53">
        <v>25</v>
      </c>
      <c r="B28" s="19" t="s">
        <v>1158</v>
      </c>
      <c r="C28" s="3" t="s">
        <v>62</v>
      </c>
      <c r="D28" s="75" t="s">
        <v>1159</v>
      </c>
      <c r="E28" s="1" t="s">
        <v>1119</v>
      </c>
      <c r="F28" s="26" t="s">
        <v>675</v>
      </c>
      <c r="G28" s="11">
        <v>0</v>
      </c>
      <c r="H28" s="55">
        <v>0</v>
      </c>
      <c r="I28" s="38">
        <v>0</v>
      </c>
      <c r="J28" s="55">
        <v>0</v>
      </c>
      <c r="K28" s="11">
        <v>0</v>
      </c>
      <c r="L28" s="55">
        <v>0</v>
      </c>
      <c r="M28" s="11">
        <v>0</v>
      </c>
      <c r="N28" s="55">
        <v>0</v>
      </c>
      <c r="O28" s="11">
        <v>0</v>
      </c>
      <c r="P28" s="55">
        <v>0</v>
      </c>
      <c r="Q28" s="66">
        <f t="shared" si="16"/>
        <v>0</v>
      </c>
      <c r="R28" s="66">
        <f t="shared" si="17"/>
        <v>0</v>
      </c>
      <c r="S28" s="30"/>
      <c r="T28" s="66" t="str">
        <f t="shared" si="18"/>
        <v>NE</v>
      </c>
      <c r="U28" s="64"/>
      <c r="V28" s="64"/>
      <c r="W28" s="64">
        <v>0</v>
      </c>
      <c r="X28" s="65"/>
      <c r="Y28" s="63">
        <f t="shared" si="19"/>
        <v>0</v>
      </c>
      <c r="AA28" s="122">
        <f t="shared" si="20"/>
        <v>0</v>
      </c>
      <c r="AB28" s="122">
        <f t="shared" si="21"/>
        <v>300</v>
      </c>
      <c r="AC28" s="93">
        <f t="shared" si="22"/>
        <v>0</v>
      </c>
      <c r="AD28" s="93">
        <f t="shared" si="23"/>
        <v>0</v>
      </c>
      <c r="AE28" s="93">
        <f t="shared" si="24"/>
        <v>0</v>
      </c>
      <c r="AF28" s="93">
        <f t="shared" si="25"/>
        <v>0</v>
      </c>
      <c r="AG28" s="93">
        <f t="shared" si="26"/>
        <v>0</v>
      </c>
      <c r="AH28" s="81">
        <f t="shared" si="27"/>
        <v>100</v>
      </c>
      <c r="AI28" s="81">
        <f t="shared" si="28"/>
        <v>100</v>
      </c>
      <c r="AJ28" s="81">
        <f t="shared" si="29"/>
        <v>100</v>
      </c>
      <c r="AK28" s="81">
        <f t="shared" si="30"/>
        <v>100</v>
      </c>
      <c r="AL28" s="81">
        <f t="shared" si="31"/>
        <v>100</v>
      </c>
    </row>
    <row r="29" spans="1:38" ht="14.25" customHeight="1" hidden="1">
      <c r="A29" s="9">
        <v>26</v>
      </c>
      <c r="B29" s="1" t="s">
        <v>173</v>
      </c>
      <c r="C29" s="1" t="s">
        <v>33</v>
      </c>
      <c r="D29" s="76"/>
      <c r="E29" s="7" t="s">
        <v>24</v>
      </c>
      <c r="F29" s="1" t="s">
        <v>178</v>
      </c>
      <c r="G29" s="11">
        <v>0</v>
      </c>
      <c r="H29" s="55">
        <v>0</v>
      </c>
      <c r="I29" s="38">
        <v>0</v>
      </c>
      <c r="J29" s="55">
        <v>0</v>
      </c>
      <c r="K29" s="11">
        <v>0</v>
      </c>
      <c r="L29" s="55">
        <v>0</v>
      </c>
      <c r="M29" s="11">
        <v>0</v>
      </c>
      <c r="N29" s="55">
        <v>0</v>
      </c>
      <c r="O29" s="11">
        <v>0</v>
      </c>
      <c r="P29" s="55">
        <v>0</v>
      </c>
      <c r="Q29" s="66">
        <f t="shared" si="16"/>
        <v>0</v>
      </c>
      <c r="R29" s="66">
        <f t="shared" si="17"/>
        <v>0</v>
      </c>
      <c r="S29" s="30"/>
      <c r="T29" s="66" t="str">
        <f t="shared" si="18"/>
        <v>NE</v>
      </c>
      <c r="U29" s="64"/>
      <c r="V29" s="64"/>
      <c r="W29" s="64">
        <v>0</v>
      </c>
      <c r="X29" s="65"/>
      <c r="Y29" s="63">
        <f t="shared" si="19"/>
        <v>0</v>
      </c>
      <c r="AA29" s="122">
        <f t="shared" si="20"/>
        <v>0</v>
      </c>
      <c r="AB29" s="122">
        <f t="shared" si="21"/>
        <v>300</v>
      </c>
      <c r="AC29" s="93">
        <f t="shared" si="22"/>
        <v>0</v>
      </c>
      <c r="AD29" s="93">
        <f t="shared" si="23"/>
        <v>0</v>
      </c>
      <c r="AE29" s="93">
        <f t="shared" si="24"/>
        <v>0</v>
      </c>
      <c r="AF29" s="93">
        <f t="shared" si="25"/>
        <v>0</v>
      </c>
      <c r="AG29" s="93">
        <f t="shared" si="26"/>
        <v>0</v>
      </c>
      <c r="AH29" s="81">
        <f t="shared" si="27"/>
        <v>100</v>
      </c>
      <c r="AI29" s="81">
        <f t="shared" si="28"/>
        <v>100</v>
      </c>
      <c r="AJ29" s="81">
        <f t="shared" si="29"/>
        <v>100</v>
      </c>
      <c r="AK29" s="81">
        <f t="shared" si="30"/>
        <v>100</v>
      </c>
      <c r="AL29" s="81">
        <f t="shared" si="31"/>
        <v>100</v>
      </c>
    </row>
    <row r="30" spans="1:38" ht="14.25" customHeight="1" hidden="1">
      <c r="A30" s="38">
        <v>27</v>
      </c>
      <c r="B30" s="1" t="s">
        <v>224</v>
      </c>
      <c r="C30" s="1" t="s">
        <v>14</v>
      </c>
      <c r="D30" s="38" t="s">
        <v>836</v>
      </c>
      <c r="E30" s="1" t="s">
        <v>329</v>
      </c>
      <c r="F30" s="1" t="s">
        <v>310</v>
      </c>
      <c r="G30" s="11">
        <v>0</v>
      </c>
      <c r="H30" s="55">
        <v>0</v>
      </c>
      <c r="I30" s="38">
        <v>0</v>
      </c>
      <c r="J30" s="55">
        <v>0</v>
      </c>
      <c r="K30" s="11">
        <v>0</v>
      </c>
      <c r="L30" s="55">
        <v>0</v>
      </c>
      <c r="M30" s="11">
        <v>0</v>
      </c>
      <c r="N30" s="55">
        <v>0</v>
      </c>
      <c r="O30" s="11">
        <v>0</v>
      </c>
      <c r="P30" s="55">
        <v>0</v>
      </c>
      <c r="Q30" s="66">
        <f t="shared" si="16"/>
        <v>0</v>
      </c>
      <c r="R30" s="66">
        <f t="shared" si="17"/>
        <v>0</v>
      </c>
      <c r="S30" s="30"/>
      <c r="T30" s="66" t="str">
        <f t="shared" si="18"/>
        <v>NE</v>
      </c>
      <c r="U30" s="64"/>
      <c r="V30" s="64"/>
      <c r="W30" s="64">
        <v>0</v>
      </c>
      <c r="X30" s="65"/>
      <c r="Y30" s="63">
        <f t="shared" si="19"/>
        <v>0</v>
      </c>
      <c r="AA30" s="122">
        <f t="shared" si="20"/>
        <v>0</v>
      </c>
      <c r="AB30" s="122">
        <f t="shared" si="21"/>
        <v>300</v>
      </c>
      <c r="AC30" s="93">
        <f t="shared" si="22"/>
        <v>0</v>
      </c>
      <c r="AD30" s="93">
        <f t="shared" si="23"/>
        <v>0</v>
      </c>
      <c r="AE30" s="93">
        <f t="shared" si="24"/>
        <v>0</v>
      </c>
      <c r="AF30" s="93">
        <f t="shared" si="25"/>
        <v>0</v>
      </c>
      <c r="AG30" s="93">
        <f t="shared" si="26"/>
        <v>0</v>
      </c>
      <c r="AH30" s="81">
        <f t="shared" si="27"/>
        <v>100</v>
      </c>
      <c r="AI30" s="81">
        <f t="shared" si="28"/>
        <v>100</v>
      </c>
      <c r="AJ30" s="81">
        <f t="shared" si="29"/>
        <v>100</v>
      </c>
      <c r="AK30" s="81">
        <f t="shared" si="30"/>
        <v>100</v>
      </c>
      <c r="AL30" s="81">
        <f t="shared" si="31"/>
        <v>100</v>
      </c>
    </row>
    <row r="31" spans="1:38" ht="14.25" customHeight="1" hidden="1">
      <c r="A31" s="53">
        <v>28</v>
      </c>
      <c r="B31" s="1" t="s">
        <v>769</v>
      </c>
      <c r="C31" s="1" t="s">
        <v>14</v>
      </c>
      <c r="D31" s="75" t="s">
        <v>576</v>
      </c>
      <c r="E31" s="7" t="s">
        <v>762</v>
      </c>
      <c r="F31" s="1" t="s">
        <v>779</v>
      </c>
      <c r="G31" s="11">
        <v>0</v>
      </c>
      <c r="H31" s="55">
        <v>0</v>
      </c>
      <c r="I31" s="38">
        <v>0</v>
      </c>
      <c r="J31" s="55">
        <v>0</v>
      </c>
      <c r="K31" s="11">
        <v>0</v>
      </c>
      <c r="L31" s="55">
        <v>0</v>
      </c>
      <c r="M31" s="11">
        <v>0</v>
      </c>
      <c r="N31" s="55">
        <v>0</v>
      </c>
      <c r="O31" s="11">
        <v>0</v>
      </c>
      <c r="P31" s="55">
        <v>0</v>
      </c>
      <c r="Q31" s="66">
        <f t="shared" si="16"/>
        <v>0</v>
      </c>
      <c r="R31" s="66">
        <f t="shared" si="17"/>
        <v>0</v>
      </c>
      <c r="S31" s="30"/>
      <c r="T31" s="66" t="str">
        <f t="shared" si="18"/>
        <v>NE</v>
      </c>
      <c r="U31" s="64"/>
      <c r="V31" s="64"/>
      <c r="W31" s="64">
        <v>0</v>
      </c>
      <c r="X31" s="65"/>
      <c r="Y31" s="63">
        <f t="shared" si="19"/>
        <v>0</v>
      </c>
      <c r="AA31" s="122">
        <f t="shared" si="20"/>
        <v>0</v>
      </c>
      <c r="AB31" s="122">
        <f t="shared" si="21"/>
        <v>300</v>
      </c>
      <c r="AC31" s="93">
        <f t="shared" si="22"/>
        <v>0</v>
      </c>
      <c r="AD31" s="93">
        <f t="shared" si="23"/>
        <v>0</v>
      </c>
      <c r="AE31" s="93">
        <f t="shared" si="24"/>
        <v>0</v>
      </c>
      <c r="AF31" s="93">
        <f t="shared" si="25"/>
        <v>0</v>
      </c>
      <c r="AG31" s="93">
        <f t="shared" si="26"/>
        <v>0</v>
      </c>
      <c r="AH31" s="81">
        <f t="shared" si="27"/>
        <v>100</v>
      </c>
      <c r="AI31" s="81">
        <f t="shared" si="28"/>
        <v>100</v>
      </c>
      <c r="AJ31" s="81">
        <f t="shared" si="29"/>
        <v>100</v>
      </c>
      <c r="AK31" s="81">
        <f t="shared" si="30"/>
        <v>100</v>
      </c>
      <c r="AL31" s="81">
        <f t="shared" si="31"/>
        <v>100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</sheetData>
  <mergeCells count="9">
    <mergeCell ref="AH2:AL2"/>
    <mergeCell ref="M3:N3"/>
    <mergeCell ref="G3:H3"/>
    <mergeCell ref="I3:J3"/>
    <mergeCell ref="K3:L3"/>
    <mergeCell ref="T2:Y2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1:AL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1.7109375" style="8" customWidth="1"/>
    <col min="3" max="3" width="8.7109375" style="8" customWidth="1"/>
    <col min="4" max="4" width="8.140625" style="6" bestFit="1" customWidth="1"/>
    <col min="5" max="5" width="27.28125" style="8" customWidth="1"/>
    <col min="6" max="6" width="15.574218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181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72" t="s">
        <v>185</v>
      </c>
      <c r="C4" s="172" t="s">
        <v>130</v>
      </c>
      <c r="D4" s="183" t="s">
        <v>661</v>
      </c>
      <c r="E4" s="172" t="s">
        <v>660</v>
      </c>
      <c r="F4" s="172" t="s">
        <v>277</v>
      </c>
      <c r="G4" s="173">
        <v>1</v>
      </c>
      <c r="H4" s="174">
        <v>186.67</v>
      </c>
      <c r="I4" s="173">
        <v>1</v>
      </c>
      <c r="J4" s="174">
        <v>186.67</v>
      </c>
      <c r="K4" s="173">
        <v>1</v>
      </c>
      <c r="L4" s="174">
        <v>189.67</v>
      </c>
      <c r="M4" s="173">
        <v>1</v>
      </c>
      <c r="N4" s="174">
        <v>185.17</v>
      </c>
      <c r="O4" s="173">
        <v>1</v>
      </c>
      <c r="P4" s="174">
        <v>184.67</v>
      </c>
      <c r="Q4" s="66">
        <f aca="true" t="shared" si="0" ref="Q4:Q12">AA4</f>
        <v>187.67</v>
      </c>
      <c r="R4" s="66">
        <f aca="true" t="shared" si="1" ref="R4:R12">IF(T4="ANO",AVERAGE(Q4,U4,V4,W4,X4),Q4)</f>
        <v>187.67</v>
      </c>
      <c r="S4" s="51"/>
      <c r="T4" s="66" t="str">
        <f aca="true" t="shared" si="2" ref="T4:T12">IF(AVERAGE(U4:X4)&gt;Q4,"ANO","NE")</f>
        <v>NE</v>
      </c>
      <c r="U4" s="175">
        <v>183.33</v>
      </c>
      <c r="V4" s="175"/>
      <c r="W4" s="175"/>
      <c r="X4" s="176">
        <v>185.67</v>
      </c>
      <c r="Y4" s="66">
        <f aca="true" t="shared" si="3" ref="Y4:Y12">AVERAGE(U4:X4)</f>
        <v>184.5</v>
      </c>
      <c r="AA4" s="122">
        <f aca="true" t="shared" si="4" ref="AA4:AA12">(SMALL(AC4:AG4,5)+SMALL(AC4:AG4,4)+SMALL(AC4:AG4,3))/3</f>
        <v>187.67</v>
      </c>
      <c r="AB4" s="122">
        <f aca="true" t="shared" si="5" ref="AB4:AB12">SMALL(AH4:AL4,1)+SMALL(AH4:AL4,2)+SMALL(AH4:AL4,3)</f>
        <v>3</v>
      </c>
      <c r="AC4" s="177">
        <f aca="true" t="shared" si="6" ref="AC4:AC12">H4</f>
        <v>186.67</v>
      </c>
      <c r="AD4" s="177">
        <f aca="true" t="shared" si="7" ref="AD4:AD12">J4</f>
        <v>186.67</v>
      </c>
      <c r="AE4" s="177">
        <f aca="true" t="shared" si="8" ref="AE4:AE12">L4</f>
        <v>189.67</v>
      </c>
      <c r="AF4" s="177">
        <f aca="true" t="shared" si="9" ref="AF4:AF12">N4</f>
        <v>185.17</v>
      </c>
      <c r="AG4" s="177">
        <f aca="true" t="shared" si="10" ref="AG4:AG12">P4</f>
        <v>184.67</v>
      </c>
      <c r="AH4" s="178">
        <f aca="true" t="shared" si="11" ref="AH4:AH12">IF(G4=0,100,G4)</f>
        <v>1</v>
      </c>
      <c r="AI4" s="178">
        <f aca="true" t="shared" si="12" ref="AI4:AI12">IF(I4=0,100,I4)</f>
        <v>1</v>
      </c>
      <c r="AJ4" s="178">
        <f aca="true" t="shared" si="13" ref="AJ4:AJ12">IF(K4=0,100,K4)</f>
        <v>1</v>
      </c>
      <c r="AK4" s="178">
        <f aca="true" t="shared" si="14" ref="AK4:AK12">IF(M4=0,100,M4)</f>
        <v>1</v>
      </c>
      <c r="AL4" s="178">
        <f aca="true" t="shared" si="15" ref="AL4:AL12">IF(O4=0,100,O4)</f>
        <v>1</v>
      </c>
    </row>
    <row r="5" spans="1:38" s="50" customFormat="1" ht="14.25" customHeight="1">
      <c r="A5" s="169">
        <v>2</v>
      </c>
      <c r="B5" s="170" t="s">
        <v>182</v>
      </c>
      <c r="C5" s="170" t="s">
        <v>183</v>
      </c>
      <c r="D5" s="171" t="s">
        <v>1043</v>
      </c>
      <c r="E5" s="172" t="s">
        <v>828</v>
      </c>
      <c r="F5" s="170" t="s">
        <v>278</v>
      </c>
      <c r="G5" s="173">
        <v>2</v>
      </c>
      <c r="H5" s="174">
        <v>184.67</v>
      </c>
      <c r="I5" s="173">
        <v>2</v>
      </c>
      <c r="J5" s="174">
        <v>183.67</v>
      </c>
      <c r="K5" s="173">
        <v>2</v>
      </c>
      <c r="L5" s="174">
        <v>186.67</v>
      </c>
      <c r="M5" s="173">
        <v>2</v>
      </c>
      <c r="N5" s="174">
        <v>182.67</v>
      </c>
      <c r="O5" s="173">
        <v>2</v>
      </c>
      <c r="P5" s="174">
        <v>177.17</v>
      </c>
      <c r="Q5" s="66">
        <f t="shared" si="0"/>
        <v>185.00333333333333</v>
      </c>
      <c r="R5" s="66">
        <f t="shared" si="1"/>
        <v>185.00333333333333</v>
      </c>
      <c r="S5" s="51"/>
      <c r="T5" s="66" t="str">
        <f t="shared" si="2"/>
        <v>NE</v>
      </c>
      <c r="U5" s="175"/>
      <c r="V5" s="175"/>
      <c r="W5" s="175"/>
      <c r="X5" s="176">
        <v>182.17</v>
      </c>
      <c r="Y5" s="66">
        <f t="shared" si="3"/>
        <v>182.17</v>
      </c>
      <c r="AA5" s="122">
        <f t="shared" si="4"/>
        <v>185.00333333333333</v>
      </c>
      <c r="AB5" s="122">
        <f t="shared" si="5"/>
        <v>6</v>
      </c>
      <c r="AC5" s="177">
        <f t="shared" si="6"/>
        <v>184.67</v>
      </c>
      <c r="AD5" s="177">
        <f t="shared" si="7"/>
        <v>183.67</v>
      </c>
      <c r="AE5" s="177">
        <f t="shared" si="8"/>
        <v>186.67</v>
      </c>
      <c r="AF5" s="177">
        <f t="shared" si="9"/>
        <v>182.67</v>
      </c>
      <c r="AG5" s="177">
        <f t="shared" si="10"/>
        <v>177.17</v>
      </c>
      <c r="AH5" s="178">
        <f t="shared" si="11"/>
        <v>2</v>
      </c>
      <c r="AI5" s="178">
        <f t="shared" si="12"/>
        <v>2</v>
      </c>
      <c r="AJ5" s="178">
        <f t="shared" si="13"/>
        <v>2</v>
      </c>
      <c r="AK5" s="178">
        <f t="shared" si="14"/>
        <v>2</v>
      </c>
      <c r="AL5" s="178">
        <f t="shared" si="15"/>
        <v>2</v>
      </c>
    </row>
    <row r="6" spans="1:38" s="50" customFormat="1" ht="14.25" customHeight="1">
      <c r="A6" s="169">
        <v>3</v>
      </c>
      <c r="B6" s="170" t="s">
        <v>187</v>
      </c>
      <c r="C6" s="170" t="s">
        <v>188</v>
      </c>
      <c r="D6" s="171" t="s">
        <v>532</v>
      </c>
      <c r="E6" s="184" t="s">
        <v>829</v>
      </c>
      <c r="F6" s="185" t="s">
        <v>279</v>
      </c>
      <c r="G6" s="173">
        <v>5</v>
      </c>
      <c r="H6" s="174">
        <v>175.83</v>
      </c>
      <c r="I6" s="173">
        <v>4</v>
      </c>
      <c r="J6" s="174">
        <v>177.83</v>
      </c>
      <c r="K6" s="173">
        <v>3</v>
      </c>
      <c r="L6" s="174">
        <v>178.33</v>
      </c>
      <c r="M6" s="173">
        <v>4</v>
      </c>
      <c r="N6" s="174">
        <v>177.83</v>
      </c>
      <c r="O6" s="173">
        <v>3</v>
      </c>
      <c r="P6" s="174">
        <v>176.83</v>
      </c>
      <c r="Q6" s="66">
        <f t="shared" si="0"/>
        <v>177.99666666666667</v>
      </c>
      <c r="R6" s="66">
        <f t="shared" si="1"/>
        <v>177.99666666666667</v>
      </c>
      <c r="S6" s="51"/>
      <c r="T6" s="66" t="str">
        <f t="shared" si="2"/>
        <v>NE</v>
      </c>
      <c r="U6" s="175"/>
      <c r="V6" s="175"/>
      <c r="W6" s="175">
        <v>0</v>
      </c>
      <c r="X6" s="176"/>
      <c r="Y6" s="66">
        <f t="shared" si="3"/>
        <v>0</v>
      </c>
      <c r="AA6" s="122">
        <f t="shared" si="4"/>
        <v>177.99666666666667</v>
      </c>
      <c r="AB6" s="122">
        <f t="shared" si="5"/>
        <v>10</v>
      </c>
      <c r="AC6" s="177">
        <f t="shared" si="6"/>
        <v>175.83</v>
      </c>
      <c r="AD6" s="177">
        <f t="shared" si="7"/>
        <v>177.83</v>
      </c>
      <c r="AE6" s="177">
        <f t="shared" si="8"/>
        <v>178.33</v>
      </c>
      <c r="AF6" s="177">
        <f t="shared" si="9"/>
        <v>177.83</v>
      </c>
      <c r="AG6" s="177">
        <f t="shared" si="10"/>
        <v>176.83</v>
      </c>
      <c r="AH6" s="178">
        <f t="shared" si="11"/>
        <v>5</v>
      </c>
      <c r="AI6" s="178">
        <f t="shared" si="12"/>
        <v>4</v>
      </c>
      <c r="AJ6" s="178">
        <f t="shared" si="13"/>
        <v>3</v>
      </c>
      <c r="AK6" s="178">
        <f t="shared" si="14"/>
        <v>4</v>
      </c>
      <c r="AL6" s="178">
        <f t="shared" si="15"/>
        <v>3</v>
      </c>
    </row>
    <row r="7" spans="1:38" ht="14.25" customHeight="1">
      <c r="A7" s="53">
        <v>4</v>
      </c>
      <c r="B7" s="3" t="s">
        <v>189</v>
      </c>
      <c r="C7" s="3" t="s">
        <v>33</v>
      </c>
      <c r="D7" s="75" t="s">
        <v>537</v>
      </c>
      <c r="E7" s="1" t="s">
        <v>662</v>
      </c>
      <c r="F7" s="3" t="s">
        <v>277</v>
      </c>
      <c r="G7" s="11">
        <v>4</v>
      </c>
      <c r="H7" s="55">
        <v>175.83</v>
      </c>
      <c r="I7" s="11">
        <v>3</v>
      </c>
      <c r="J7" s="55">
        <v>178.33</v>
      </c>
      <c r="K7" s="11">
        <v>0</v>
      </c>
      <c r="L7" s="55">
        <v>0</v>
      </c>
      <c r="M7" s="11">
        <v>3</v>
      </c>
      <c r="N7" s="55">
        <v>177.83</v>
      </c>
      <c r="O7" s="11">
        <v>4</v>
      </c>
      <c r="P7" s="55">
        <v>171.33</v>
      </c>
      <c r="Q7" s="66">
        <f t="shared" si="0"/>
        <v>177.33</v>
      </c>
      <c r="R7" s="66">
        <f t="shared" si="1"/>
        <v>177.33</v>
      </c>
      <c r="S7" s="51"/>
      <c r="T7" s="66" t="str">
        <f t="shared" si="2"/>
        <v>NE</v>
      </c>
      <c r="U7" s="64"/>
      <c r="V7" s="64"/>
      <c r="W7" s="64"/>
      <c r="X7" s="65">
        <v>173.83</v>
      </c>
      <c r="Y7" s="63">
        <f t="shared" si="3"/>
        <v>173.83</v>
      </c>
      <c r="AA7" s="122">
        <f t="shared" si="4"/>
        <v>177.33</v>
      </c>
      <c r="AB7" s="122">
        <f t="shared" si="5"/>
        <v>10</v>
      </c>
      <c r="AC7" s="93">
        <f t="shared" si="6"/>
        <v>175.83</v>
      </c>
      <c r="AD7" s="93">
        <f t="shared" si="7"/>
        <v>178.33</v>
      </c>
      <c r="AE7" s="93">
        <f t="shared" si="8"/>
        <v>0</v>
      </c>
      <c r="AF7" s="93">
        <f t="shared" si="9"/>
        <v>177.83</v>
      </c>
      <c r="AG7" s="93">
        <f t="shared" si="10"/>
        <v>171.33</v>
      </c>
      <c r="AH7" s="81">
        <f t="shared" si="11"/>
        <v>4</v>
      </c>
      <c r="AI7" s="81">
        <f t="shared" si="12"/>
        <v>3</v>
      </c>
      <c r="AJ7" s="81">
        <f t="shared" si="13"/>
        <v>100</v>
      </c>
      <c r="AK7" s="81">
        <f t="shared" si="14"/>
        <v>3</v>
      </c>
      <c r="AL7" s="81">
        <f t="shared" si="15"/>
        <v>4</v>
      </c>
    </row>
    <row r="8" spans="1:38" ht="14.25" customHeight="1">
      <c r="A8" s="38">
        <v>5</v>
      </c>
      <c r="B8" s="3" t="s">
        <v>187</v>
      </c>
      <c r="C8" s="3" t="s">
        <v>130</v>
      </c>
      <c r="D8" s="75" t="s">
        <v>533</v>
      </c>
      <c r="E8" s="4" t="s">
        <v>829</v>
      </c>
      <c r="F8" s="3" t="s">
        <v>281</v>
      </c>
      <c r="G8" s="11">
        <v>6</v>
      </c>
      <c r="H8" s="55">
        <v>174.33</v>
      </c>
      <c r="I8" s="11">
        <v>6</v>
      </c>
      <c r="J8" s="55">
        <v>165.83</v>
      </c>
      <c r="K8" s="11">
        <v>4</v>
      </c>
      <c r="L8" s="55">
        <v>171.33</v>
      </c>
      <c r="M8" s="11">
        <v>6</v>
      </c>
      <c r="N8" s="55">
        <v>78.33</v>
      </c>
      <c r="O8" s="11">
        <v>0</v>
      </c>
      <c r="P8" s="55">
        <v>0</v>
      </c>
      <c r="Q8" s="66">
        <f t="shared" si="0"/>
        <v>170.49666666666667</v>
      </c>
      <c r="R8" s="66">
        <f t="shared" si="1"/>
        <v>170.49666666666667</v>
      </c>
      <c r="S8" s="51"/>
      <c r="T8" s="66" t="str">
        <f t="shared" si="2"/>
        <v>NE</v>
      </c>
      <c r="U8" s="64"/>
      <c r="V8" s="64"/>
      <c r="W8" s="64">
        <v>0</v>
      </c>
      <c r="X8" s="65"/>
      <c r="Y8" s="63">
        <f t="shared" si="3"/>
        <v>0</v>
      </c>
      <c r="AA8" s="122">
        <f t="shared" si="4"/>
        <v>170.49666666666667</v>
      </c>
      <c r="AB8" s="122">
        <f t="shared" si="5"/>
        <v>16</v>
      </c>
      <c r="AC8" s="93">
        <f t="shared" si="6"/>
        <v>174.33</v>
      </c>
      <c r="AD8" s="93">
        <f t="shared" si="7"/>
        <v>165.83</v>
      </c>
      <c r="AE8" s="93">
        <f t="shared" si="8"/>
        <v>171.33</v>
      </c>
      <c r="AF8" s="93">
        <f t="shared" si="9"/>
        <v>78.33</v>
      </c>
      <c r="AG8" s="93">
        <f t="shared" si="10"/>
        <v>0</v>
      </c>
      <c r="AH8" s="81">
        <f t="shared" si="11"/>
        <v>6</v>
      </c>
      <c r="AI8" s="81">
        <f t="shared" si="12"/>
        <v>6</v>
      </c>
      <c r="AJ8" s="81">
        <f t="shared" si="13"/>
        <v>4</v>
      </c>
      <c r="AK8" s="81">
        <f t="shared" si="14"/>
        <v>6</v>
      </c>
      <c r="AL8" s="81">
        <f t="shared" si="15"/>
        <v>100</v>
      </c>
    </row>
    <row r="9" spans="1:38" ht="14.25" customHeight="1">
      <c r="A9" s="38">
        <v>6</v>
      </c>
      <c r="B9" s="3" t="s">
        <v>191</v>
      </c>
      <c r="C9" s="3" t="s">
        <v>108</v>
      </c>
      <c r="D9" s="75" t="s">
        <v>1209</v>
      </c>
      <c r="E9" s="4" t="s">
        <v>829</v>
      </c>
      <c r="F9" s="1" t="s">
        <v>282</v>
      </c>
      <c r="G9" s="11">
        <v>8</v>
      </c>
      <c r="H9" s="55">
        <v>83.67</v>
      </c>
      <c r="I9" s="11">
        <v>0</v>
      </c>
      <c r="J9" s="55">
        <v>0</v>
      </c>
      <c r="K9" s="11">
        <v>6</v>
      </c>
      <c r="L9" s="55">
        <v>152.17</v>
      </c>
      <c r="M9" s="11">
        <v>5</v>
      </c>
      <c r="N9" s="55">
        <v>142.17</v>
      </c>
      <c r="O9" s="11">
        <v>0</v>
      </c>
      <c r="P9" s="55">
        <v>0</v>
      </c>
      <c r="Q9" s="66">
        <f t="shared" si="0"/>
        <v>126.00333333333333</v>
      </c>
      <c r="R9" s="66">
        <f t="shared" si="1"/>
        <v>126.00333333333333</v>
      </c>
      <c r="S9" s="51"/>
      <c r="T9" s="66" t="str">
        <f t="shared" si="2"/>
        <v>NE</v>
      </c>
      <c r="U9" s="64"/>
      <c r="V9" s="64"/>
      <c r="W9" s="64">
        <v>0</v>
      </c>
      <c r="X9" s="65"/>
      <c r="Y9" s="63">
        <f t="shared" si="3"/>
        <v>0</v>
      </c>
      <c r="AA9" s="122">
        <f t="shared" si="4"/>
        <v>126.00333333333333</v>
      </c>
      <c r="AB9" s="122">
        <f t="shared" si="5"/>
        <v>19</v>
      </c>
      <c r="AC9" s="93">
        <f t="shared" si="6"/>
        <v>83.67</v>
      </c>
      <c r="AD9" s="93">
        <f t="shared" si="7"/>
        <v>0</v>
      </c>
      <c r="AE9" s="93">
        <f t="shared" si="8"/>
        <v>152.17</v>
      </c>
      <c r="AF9" s="93">
        <f t="shared" si="9"/>
        <v>142.17</v>
      </c>
      <c r="AG9" s="93">
        <f t="shared" si="10"/>
        <v>0</v>
      </c>
      <c r="AH9" s="81">
        <f t="shared" si="11"/>
        <v>8</v>
      </c>
      <c r="AI9" s="81">
        <f t="shared" si="12"/>
        <v>100</v>
      </c>
      <c r="AJ9" s="81">
        <f t="shared" si="13"/>
        <v>6</v>
      </c>
      <c r="AK9" s="81">
        <f t="shared" si="14"/>
        <v>5</v>
      </c>
      <c r="AL9" s="81">
        <f t="shared" si="15"/>
        <v>100</v>
      </c>
    </row>
    <row r="10" spans="1:38" ht="14.25" customHeight="1">
      <c r="A10" s="53">
        <v>7</v>
      </c>
      <c r="B10" s="19" t="s">
        <v>428</v>
      </c>
      <c r="C10" s="3" t="s">
        <v>170</v>
      </c>
      <c r="D10" s="75" t="s">
        <v>616</v>
      </c>
      <c r="E10" s="1" t="s">
        <v>186</v>
      </c>
      <c r="F10" s="27" t="s">
        <v>429</v>
      </c>
      <c r="G10" s="11">
        <v>3</v>
      </c>
      <c r="H10" s="55">
        <v>178.67</v>
      </c>
      <c r="I10" s="11">
        <v>5</v>
      </c>
      <c r="J10" s="55">
        <v>177.67</v>
      </c>
      <c r="K10" s="11">
        <v>0</v>
      </c>
      <c r="L10" s="55">
        <v>0</v>
      </c>
      <c r="M10" s="11">
        <v>0</v>
      </c>
      <c r="N10" s="55">
        <v>0</v>
      </c>
      <c r="O10" s="11">
        <v>0</v>
      </c>
      <c r="P10" s="55">
        <v>0</v>
      </c>
      <c r="Q10" s="66">
        <f t="shared" si="0"/>
        <v>118.77999999999999</v>
      </c>
      <c r="R10" s="66">
        <f t="shared" si="1"/>
        <v>118.77999999999999</v>
      </c>
      <c r="S10" s="51"/>
      <c r="T10" s="66" t="str">
        <f t="shared" si="2"/>
        <v>NE</v>
      </c>
      <c r="U10" s="64"/>
      <c r="V10" s="64"/>
      <c r="W10" s="64">
        <v>0</v>
      </c>
      <c r="X10" s="65"/>
      <c r="Y10" s="63">
        <f t="shared" si="3"/>
        <v>0</v>
      </c>
      <c r="AA10" s="122">
        <f t="shared" si="4"/>
        <v>118.77999999999999</v>
      </c>
      <c r="AB10" s="122">
        <f t="shared" si="5"/>
        <v>108</v>
      </c>
      <c r="AC10" s="93">
        <f t="shared" si="6"/>
        <v>178.67</v>
      </c>
      <c r="AD10" s="93">
        <f t="shared" si="7"/>
        <v>177.67</v>
      </c>
      <c r="AE10" s="93">
        <f t="shared" si="8"/>
        <v>0</v>
      </c>
      <c r="AF10" s="93">
        <f t="shared" si="9"/>
        <v>0</v>
      </c>
      <c r="AG10" s="93">
        <f t="shared" si="10"/>
        <v>0</v>
      </c>
      <c r="AH10" s="81">
        <f t="shared" si="11"/>
        <v>3</v>
      </c>
      <c r="AI10" s="81">
        <f t="shared" si="12"/>
        <v>5</v>
      </c>
      <c r="AJ10" s="81">
        <f t="shared" si="13"/>
        <v>100</v>
      </c>
      <c r="AK10" s="81">
        <f t="shared" si="14"/>
        <v>100</v>
      </c>
      <c r="AL10" s="81">
        <f t="shared" si="15"/>
        <v>100</v>
      </c>
    </row>
    <row r="11" spans="1:38" ht="14.25" customHeight="1">
      <c r="A11" s="38">
        <v>8</v>
      </c>
      <c r="B11" s="3" t="s">
        <v>190</v>
      </c>
      <c r="C11" s="3" t="s">
        <v>1</v>
      </c>
      <c r="D11" s="75" t="s">
        <v>534</v>
      </c>
      <c r="E11" s="4" t="s">
        <v>829</v>
      </c>
      <c r="F11" s="3" t="s">
        <v>283</v>
      </c>
      <c r="G11" s="11">
        <v>7</v>
      </c>
      <c r="H11" s="55">
        <v>160</v>
      </c>
      <c r="I11" s="11">
        <v>7</v>
      </c>
      <c r="J11" s="55">
        <v>164.5</v>
      </c>
      <c r="K11" s="11">
        <v>0</v>
      </c>
      <c r="L11" s="55">
        <v>0</v>
      </c>
      <c r="M11" s="11">
        <v>0</v>
      </c>
      <c r="N11" s="55">
        <v>0</v>
      </c>
      <c r="O11" s="11">
        <v>0</v>
      </c>
      <c r="P11" s="55">
        <v>0</v>
      </c>
      <c r="Q11" s="66">
        <f t="shared" si="0"/>
        <v>108.16666666666667</v>
      </c>
      <c r="R11" s="66">
        <f t="shared" si="1"/>
        <v>108.16666666666667</v>
      </c>
      <c r="S11" s="51"/>
      <c r="T11" s="66" t="str">
        <f t="shared" si="2"/>
        <v>NE</v>
      </c>
      <c r="U11" s="64"/>
      <c r="V11" s="64"/>
      <c r="W11" s="64">
        <v>0</v>
      </c>
      <c r="X11" s="65"/>
      <c r="Y11" s="63">
        <f t="shared" si="3"/>
        <v>0</v>
      </c>
      <c r="AA11" s="122">
        <f t="shared" si="4"/>
        <v>108.16666666666667</v>
      </c>
      <c r="AB11" s="122">
        <f t="shared" si="5"/>
        <v>114</v>
      </c>
      <c r="AC11" s="93">
        <f t="shared" si="6"/>
        <v>160</v>
      </c>
      <c r="AD11" s="93">
        <f t="shared" si="7"/>
        <v>164.5</v>
      </c>
      <c r="AE11" s="93">
        <f t="shared" si="8"/>
        <v>0</v>
      </c>
      <c r="AF11" s="93">
        <f t="shared" si="9"/>
        <v>0</v>
      </c>
      <c r="AG11" s="93">
        <f t="shared" si="10"/>
        <v>0</v>
      </c>
      <c r="AH11" s="81">
        <f t="shared" si="11"/>
        <v>7</v>
      </c>
      <c r="AI11" s="81">
        <f t="shared" si="12"/>
        <v>7</v>
      </c>
      <c r="AJ11" s="81">
        <f t="shared" si="13"/>
        <v>100</v>
      </c>
      <c r="AK11" s="81">
        <f t="shared" si="14"/>
        <v>100</v>
      </c>
      <c r="AL11" s="81">
        <f t="shared" si="15"/>
        <v>100</v>
      </c>
    </row>
    <row r="12" spans="1:38" ht="14.25" customHeight="1">
      <c r="A12" s="38">
        <v>9</v>
      </c>
      <c r="B12" s="12" t="s">
        <v>486</v>
      </c>
      <c r="C12" s="10" t="s">
        <v>33</v>
      </c>
      <c r="D12" s="9" t="s">
        <v>535</v>
      </c>
      <c r="E12" s="4" t="s">
        <v>829</v>
      </c>
      <c r="F12" s="14" t="s">
        <v>1271</v>
      </c>
      <c r="G12" s="11">
        <v>0</v>
      </c>
      <c r="H12" s="55">
        <v>0</v>
      </c>
      <c r="I12" s="11">
        <v>0</v>
      </c>
      <c r="J12" s="55">
        <v>0</v>
      </c>
      <c r="K12" s="11">
        <v>7</v>
      </c>
      <c r="L12" s="55">
        <v>98</v>
      </c>
      <c r="M12" s="11">
        <v>0</v>
      </c>
      <c r="N12" s="55">
        <v>0</v>
      </c>
      <c r="O12" s="11">
        <v>0</v>
      </c>
      <c r="P12" s="55">
        <v>0</v>
      </c>
      <c r="Q12" s="66">
        <f t="shared" si="0"/>
        <v>32.666666666666664</v>
      </c>
      <c r="R12" s="66">
        <f t="shared" si="1"/>
        <v>32.666666666666664</v>
      </c>
      <c r="S12" s="51"/>
      <c r="T12" s="66" t="str">
        <f t="shared" si="2"/>
        <v>NE</v>
      </c>
      <c r="U12" s="64"/>
      <c r="V12" s="64"/>
      <c r="W12" s="64">
        <v>0</v>
      </c>
      <c r="X12" s="65"/>
      <c r="Y12" s="63">
        <f t="shared" si="3"/>
        <v>0</v>
      </c>
      <c r="AA12" s="122">
        <f t="shared" si="4"/>
        <v>32.666666666666664</v>
      </c>
      <c r="AB12" s="122">
        <f t="shared" si="5"/>
        <v>207</v>
      </c>
      <c r="AC12" s="93">
        <f t="shared" si="6"/>
        <v>0</v>
      </c>
      <c r="AD12" s="93">
        <f t="shared" si="7"/>
        <v>0</v>
      </c>
      <c r="AE12" s="93">
        <f t="shared" si="8"/>
        <v>98</v>
      </c>
      <c r="AF12" s="93">
        <f t="shared" si="9"/>
        <v>0</v>
      </c>
      <c r="AG12" s="93">
        <f t="shared" si="10"/>
        <v>0</v>
      </c>
      <c r="AH12" s="81">
        <f t="shared" si="11"/>
        <v>100</v>
      </c>
      <c r="AI12" s="81">
        <f t="shared" si="12"/>
        <v>100</v>
      </c>
      <c r="AJ12" s="81">
        <f t="shared" si="13"/>
        <v>7</v>
      </c>
      <c r="AK12" s="81">
        <f t="shared" si="14"/>
        <v>100</v>
      </c>
      <c r="AL12" s="81">
        <f t="shared" si="15"/>
        <v>100</v>
      </c>
    </row>
    <row r="13" spans="1:38" ht="14.25" customHeight="1" hidden="1">
      <c r="A13" s="53">
        <v>10</v>
      </c>
      <c r="B13" s="19" t="s">
        <v>221</v>
      </c>
      <c r="C13" s="3" t="s">
        <v>229</v>
      </c>
      <c r="D13" s="38" t="s">
        <v>836</v>
      </c>
      <c r="E13" s="4" t="s">
        <v>327</v>
      </c>
      <c r="F13" s="27" t="s">
        <v>230</v>
      </c>
      <c r="G13" s="11">
        <v>0</v>
      </c>
      <c r="H13" s="55">
        <v>0</v>
      </c>
      <c r="I13" s="11">
        <v>0</v>
      </c>
      <c r="J13" s="55">
        <v>0</v>
      </c>
      <c r="K13" s="11">
        <v>0</v>
      </c>
      <c r="L13" s="55">
        <v>0</v>
      </c>
      <c r="M13" s="11">
        <v>0</v>
      </c>
      <c r="N13" s="55">
        <v>0</v>
      </c>
      <c r="O13" s="11">
        <v>0</v>
      </c>
      <c r="P13" s="55">
        <v>0</v>
      </c>
      <c r="Q13" s="66">
        <f aca="true" t="shared" si="16" ref="Q13:Q26">AA13</f>
        <v>0</v>
      </c>
      <c r="R13" s="66">
        <f aca="true" t="shared" si="17" ref="R13:R26">IF(T13="ANO",AVERAGE(Q13,U13,V13,W13,X13),Q13)</f>
        <v>0</v>
      </c>
      <c r="S13" s="51"/>
      <c r="T13" s="66" t="str">
        <f aca="true" t="shared" si="18" ref="T13:T26">IF(AVERAGE(U13:X13)&gt;Q13,"ANO","NE")</f>
        <v>NE</v>
      </c>
      <c r="U13" s="64"/>
      <c r="V13" s="64"/>
      <c r="W13" s="64">
        <v>0</v>
      </c>
      <c r="X13" s="65"/>
      <c r="Y13" s="63">
        <f aca="true" t="shared" si="19" ref="Y13:Y26">AVERAGE(U13:X13)</f>
        <v>0</v>
      </c>
      <c r="AA13" s="122">
        <f aca="true" t="shared" si="20" ref="AA13:AA26">(SMALL(AC13:AG13,5)+SMALL(AC13:AG13,4)+SMALL(AC13:AG13,3))/3</f>
        <v>0</v>
      </c>
      <c r="AB13" s="122">
        <f aca="true" t="shared" si="21" ref="AB13:AB26">SMALL(AH13:AL13,1)+SMALL(AH13:AL13,2)+SMALL(AH13:AL13,3)</f>
        <v>300</v>
      </c>
      <c r="AC13" s="93">
        <f aca="true" t="shared" si="22" ref="AC13:AC26">H13</f>
        <v>0</v>
      </c>
      <c r="AD13" s="93">
        <f aca="true" t="shared" si="23" ref="AD13:AD26">J13</f>
        <v>0</v>
      </c>
      <c r="AE13" s="93">
        <f aca="true" t="shared" si="24" ref="AE13:AE26">L13</f>
        <v>0</v>
      </c>
      <c r="AF13" s="93">
        <f aca="true" t="shared" si="25" ref="AF13:AF26">N13</f>
        <v>0</v>
      </c>
      <c r="AG13" s="93">
        <f aca="true" t="shared" si="26" ref="AG13:AG26">P13</f>
        <v>0</v>
      </c>
      <c r="AH13" s="81">
        <f aca="true" t="shared" si="27" ref="AH13:AH26">IF(G13=0,100,G13)</f>
        <v>100</v>
      </c>
      <c r="AI13" s="81">
        <f aca="true" t="shared" si="28" ref="AI13:AI26">IF(I13=0,100,I13)</f>
        <v>100</v>
      </c>
      <c r="AJ13" s="81">
        <f aca="true" t="shared" si="29" ref="AJ13:AJ26">IF(K13=0,100,K13)</f>
        <v>100</v>
      </c>
      <c r="AK13" s="81">
        <f aca="true" t="shared" si="30" ref="AK13:AK26">IF(M13=0,100,M13)</f>
        <v>100</v>
      </c>
      <c r="AL13" s="81">
        <f aca="true" t="shared" si="31" ref="AL13:AL26">IF(O13=0,100,O13)</f>
        <v>100</v>
      </c>
    </row>
    <row r="14" spans="1:38" ht="14.25" customHeight="1" hidden="1">
      <c r="A14" s="38">
        <v>11</v>
      </c>
      <c r="B14" s="19" t="s">
        <v>372</v>
      </c>
      <c r="C14" s="3" t="s">
        <v>373</v>
      </c>
      <c r="D14" s="75" t="s">
        <v>565</v>
      </c>
      <c r="E14" s="1" t="s">
        <v>1038</v>
      </c>
      <c r="F14" s="27" t="s">
        <v>374</v>
      </c>
      <c r="G14" s="11">
        <v>0</v>
      </c>
      <c r="H14" s="55">
        <v>0</v>
      </c>
      <c r="I14" s="11">
        <v>0</v>
      </c>
      <c r="J14" s="55">
        <v>0</v>
      </c>
      <c r="K14" s="11">
        <v>0</v>
      </c>
      <c r="L14" s="55">
        <v>0</v>
      </c>
      <c r="M14" s="11">
        <v>0</v>
      </c>
      <c r="N14" s="55">
        <v>0</v>
      </c>
      <c r="O14" s="11">
        <v>0</v>
      </c>
      <c r="P14" s="55">
        <v>0</v>
      </c>
      <c r="Q14" s="66">
        <f t="shared" si="16"/>
        <v>0</v>
      </c>
      <c r="R14" s="66">
        <f t="shared" si="17"/>
        <v>0</v>
      </c>
      <c r="S14" s="51"/>
      <c r="T14" s="66" t="str">
        <f t="shared" si="18"/>
        <v>NE</v>
      </c>
      <c r="U14" s="64"/>
      <c r="V14" s="64"/>
      <c r="W14" s="64">
        <v>0</v>
      </c>
      <c r="X14" s="65"/>
      <c r="Y14" s="63">
        <f t="shared" si="19"/>
        <v>0</v>
      </c>
      <c r="AA14" s="122">
        <f t="shared" si="20"/>
        <v>0</v>
      </c>
      <c r="AB14" s="122">
        <f t="shared" si="21"/>
        <v>300</v>
      </c>
      <c r="AC14" s="93">
        <f t="shared" si="22"/>
        <v>0</v>
      </c>
      <c r="AD14" s="93">
        <f t="shared" si="23"/>
        <v>0</v>
      </c>
      <c r="AE14" s="93">
        <f t="shared" si="24"/>
        <v>0</v>
      </c>
      <c r="AF14" s="93">
        <f t="shared" si="25"/>
        <v>0</v>
      </c>
      <c r="AG14" s="93">
        <f t="shared" si="26"/>
        <v>0</v>
      </c>
      <c r="AH14" s="81">
        <f t="shared" si="27"/>
        <v>100</v>
      </c>
      <c r="AI14" s="81">
        <f t="shared" si="28"/>
        <v>100</v>
      </c>
      <c r="AJ14" s="81">
        <f t="shared" si="29"/>
        <v>100</v>
      </c>
      <c r="AK14" s="81">
        <f t="shared" si="30"/>
        <v>100</v>
      </c>
      <c r="AL14" s="81">
        <f t="shared" si="31"/>
        <v>100</v>
      </c>
    </row>
    <row r="15" spans="1:38" ht="14.25" customHeight="1" hidden="1">
      <c r="A15" s="38">
        <v>12</v>
      </c>
      <c r="B15" s="159" t="s">
        <v>901</v>
      </c>
      <c r="C15" s="70" t="s">
        <v>902</v>
      </c>
      <c r="D15" s="76" t="s">
        <v>576</v>
      </c>
      <c r="E15" s="154" t="s">
        <v>911</v>
      </c>
      <c r="F15" s="160" t="s">
        <v>912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69">
        <v>0</v>
      </c>
      <c r="O15" s="68">
        <v>0</v>
      </c>
      <c r="P15" s="69">
        <v>0</v>
      </c>
      <c r="Q15" s="66">
        <f t="shared" si="16"/>
        <v>0</v>
      </c>
      <c r="R15" s="87">
        <f t="shared" si="17"/>
        <v>0</v>
      </c>
      <c r="S15" s="51"/>
      <c r="T15" s="66" t="str">
        <f t="shared" si="18"/>
        <v>NE</v>
      </c>
      <c r="U15" s="64"/>
      <c r="V15" s="64"/>
      <c r="W15" s="64">
        <v>0</v>
      </c>
      <c r="X15" s="65"/>
      <c r="Y15" s="63">
        <f t="shared" si="19"/>
        <v>0</v>
      </c>
      <c r="AA15" s="122">
        <f t="shared" si="20"/>
        <v>0</v>
      </c>
      <c r="AB15" s="122">
        <f t="shared" si="21"/>
        <v>300</v>
      </c>
      <c r="AC15" s="93">
        <f t="shared" si="22"/>
        <v>0</v>
      </c>
      <c r="AD15" s="93">
        <f t="shared" si="23"/>
        <v>0</v>
      </c>
      <c r="AE15" s="93">
        <f t="shared" si="24"/>
        <v>0</v>
      </c>
      <c r="AF15" s="93">
        <f t="shared" si="25"/>
        <v>0</v>
      </c>
      <c r="AG15" s="93">
        <f t="shared" si="26"/>
        <v>0</v>
      </c>
      <c r="AH15" s="81">
        <f t="shared" si="27"/>
        <v>100</v>
      </c>
      <c r="AI15" s="81">
        <f t="shared" si="28"/>
        <v>100</v>
      </c>
      <c r="AJ15" s="81">
        <f t="shared" si="29"/>
        <v>100</v>
      </c>
      <c r="AK15" s="81">
        <f t="shared" si="30"/>
        <v>100</v>
      </c>
      <c r="AL15" s="81">
        <f t="shared" si="31"/>
        <v>100</v>
      </c>
    </row>
    <row r="16" spans="1:38" ht="14.25" customHeight="1" hidden="1">
      <c r="A16" s="53">
        <v>13</v>
      </c>
      <c r="B16" s="1" t="s">
        <v>770</v>
      </c>
      <c r="C16" s="1" t="s">
        <v>771</v>
      </c>
      <c r="D16" s="76" t="s">
        <v>763</v>
      </c>
      <c r="E16" s="1" t="s">
        <v>778</v>
      </c>
      <c r="F16" s="3" t="s">
        <v>789</v>
      </c>
      <c r="G16" s="11">
        <v>0</v>
      </c>
      <c r="H16" s="55">
        <v>0</v>
      </c>
      <c r="I16" s="11">
        <v>0</v>
      </c>
      <c r="J16" s="55">
        <v>0</v>
      </c>
      <c r="K16" s="11">
        <v>0</v>
      </c>
      <c r="L16" s="55">
        <v>0</v>
      </c>
      <c r="M16" s="11">
        <v>0</v>
      </c>
      <c r="N16" s="55">
        <v>0</v>
      </c>
      <c r="O16" s="11">
        <v>0</v>
      </c>
      <c r="P16" s="55">
        <v>0</v>
      </c>
      <c r="Q16" s="66">
        <f t="shared" si="16"/>
        <v>0</v>
      </c>
      <c r="R16" s="66">
        <f t="shared" si="17"/>
        <v>0</v>
      </c>
      <c r="S16" s="51"/>
      <c r="T16" s="66" t="str">
        <f t="shared" si="18"/>
        <v>NE</v>
      </c>
      <c r="U16" s="64"/>
      <c r="V16" s="64"/>
      <c r="W16" s="64">
        <v>0</v>
      </c>
      <c r="X16" s="65"/>
      <c r="Y16" s="63">
        <f t="shared" si="19"/>
        <v>0</v>
      </c>
      <c r="AA16" s="122">
        <f t="shared" si="20"/>
        <v>0</v>
      </c>
      <c r="AB16" s="122">
        <f t="shared" si="21"/>
        <v>300</v>
      </c>
      <c r="AC16" s="93">
        <f t="shared" si="22"/>
        <v>0</v>
      </c>
      <c r="AD16" s="93">
        <f t="shared" si="23"/>
        <v>0</v>
      </c>
      <c r="AE16" s="93">
        <f t="shared" si="24"/>
        <v>0</v>
      </c>
      <c r="AF16" s="93">
        <f t="shared" si="25"/>
        <v>0</v>
      </c>
      <c r="AG16" s="93">
        <f t="shared" si="26"/>
        <v>0</v>
      </c>
      <c r="AH16" s="81">
        <f t="shared" si="27"/>
        <v>100</v>
      </c>
      <c r="AI16" s="81">
        <f t="shared" si="28"/>
        <v>100</v>
      </c>
      <c r="AJ16" s="81">
        <f t="shared" si="29"/>
        <v>100</v>
      </c>
      <c r="AK16" s="81">
        <f t="shared" si="30"/>
        <v>100</v>
      </c>
      <c r="AL16" s="81">
        <f t="shared" si="31"/>
        <v>100</v>
      </c>
    </row>
    <row r="17" spans="1:38" ht="14.25" customHeight="1" hidden="1">
      <c r="A17" s="38">
        <v>14</v>
      </c>
      <c r="B17" s="19" t="s">
        <v>903</v>
      </c>
      <c r="C17" s="19" t="s">
        <v>904</v>
      </c>
      <c r="D17" s="76" t="s">
        <v>576</v>
      </c>
      <c r="E17" s="10" t="s">
        <v>576</v>
      </c>
      <c r="F17" s="10" t="s">
        <v>913</v>
      </c>
      <c r="G17" s="11">
        <v>0</v>
      </c>
      <c r="H17" s="55">
        <v>0</v>
      </c>
      <c r="I17" s="11">
        <v>0</v>
      </c>
      <c r="J17" s="55">
        <v>0</v>
      </c>
      <c r="K17" s="11">
        <v>0</v>
      </c>
      <c r="L17" s="55">
        <v>0</v>
      </c>
      <c r="M17" s="11">
        <v>0</v>
      </c>
      <c r="N17" s="55">
        <v>0</v>
      </c>
      <c r="O17" s="11">
        <v>0</v>
      </c>
      <c r="P17" s="55">
        <v>0</v>
      </c>
      <c r="Q17" s="66">
        <f t="shared" si="16"/>
        <v>0</v>
      </c>
      <c r="R17" s="66">
        <f t="shared" si="17"/>
        <v>0</v>
      </c>
      <c r="S17" s="51"/>
      <c r="T17" s="66" t="str">
        <f t="shared" si="18"/>
        <v>NE</v>
      </c>
      <c r="U17" s="64"/>
      <c r="V17" s="64"/>
      <c r="W17" s="64">
        <v>0</v>
      </c>
      <c r="X17" s="65"/>
      <c r="Y17" s="63">
        <f t="shared" si="19"/>
        <v>0</v>
      </c>
      <c r="AA17" s="122">
        <f t="shared" si="20"/>
        <v>0</v>
      </c>
      <c r="AB17" s="122">
        <f t="shared" si="21"/>
        <v>300</v>
      </c>
      <c r="AC17" s="93">
        <f t="shared" si="22"/>
        <v>0</v>
      </c>
      <c r="AD17" s="93">
        <f t="shared" si="23"/>
        <v>0</v>
      </c>
      <c r="AE17" s="93">
        <f t="shared" si="24"/>
        <v>0</v>
      </c>
      <c r="AF17" s="93">
        <f t="shared" si="25"/>
        <v>0</v>
      </c>
      <c r="AG17" s="93">
        <f t="shared" si="26"/>
        <v>0</v>
      </c>
      <c r="AH17" s="81">
        <f t="shared" si="27"/>
        <v>100</v>
      </c>
      <c r="AI17" s="81">
        <f t="shared" si="28"/>
        <v>100</v>
      </c>
      <c r="AJ17" s="81">
        <f t="shared" si="29"/>
        <v>100</v>
      </c>
      <c r="AK17" s="81">
        <f t="shared" si="30"/>
        <v>100</v>
      </c>
      <c r="AL17" s="81">
        <f t="shared" si="31"/>
        <v>100</v>
      </c>
    </row>
    <row r="18" spans="1:38" ht="14.25" customHeight="1" hidden="1">
      <c r="A18" s="38">
        <v>15</v>
      </c>
      <c r="B18" s="1" t="s">
        <v>782</v>
      </c>
      <c r="C18" s="1" t="s">
        <v>785</v>
      </c>
      <c r="D18" s="38" t="s">
        <v>836</v>
      </c>
      <c r="E18" s="1" t="s">
        <v>777</v>
      </c>
      <c r="F18" s="3" t="s">
        <v>787</v>
      </c>
      <c r="G18" s="11">
        <v>0</v>
      </c>
      <c r="H18" s="55">
        <v>0</v>
      </c>
      <c r="I18" s="11">
        <v>0</v>
      </c>
      <c r="J18" s="55">
        <v>0</v>
      </c>
      <c r="K18" s="11">
        <v>0</v>
      </c>
      <c r="L18" s="55">
        <v>0</v>
      </c>
      <c r="M18" s="11">
        <v>0</v>
      </c>
      <c r="N18" s="55">
        <v>0</v>
      </c>
      <c r="O18" s="11">
        <v>0</v>
      </c>
      <c r="P18" s="55">
        <v>0</v>
      </c>
      <c r="Q18" s="66">
        <f t="shared" si="16"/>
        <v>0</v>
      </c>
      <c r="R18" s="66">
        <f t="shared" si="17"/>
        <v>0</v>
      </c>
      <c r="S18" s="51"/>
      <c r="T18" s="66" t="str">
        <f t="shared" si="18"/>
        <v>NE</v>
      </c>
      <c r="U18" s="64"/>
      <c r="V18" s="64"/>
      <c r="W18" s="64">
        <v>0</v>
      </c>
      <c r="X18" s="65"/>
      <c r="Y18" s="63">
        <f t="shared" si="19"/>
        <v>0</v>
      </c>
      <c r="AA18" s="122">
        <f t="shared" si="20"/>
        <v>0</v>
      </c>
      <c r="AB18" s="122">
        <f t="shared" si="21"/>
        <v>300</v>
      </c>
      <c r="AC18" s="93">
        <f t="shared" si="22"/>
        <v>0</v>
      </c>
      <c r="AD18" s="93">
        <f t="shared" si="23"/>
        <v>0</v>
      </c>
      <c r="AE18" s="93">
        <f t="shared" si="24"/>
        <v>0</v>
      </c>
      <c r="AF18" s="93">
        <f t="shared" si="25"/>
        <v>0</v>
      </c>
      <c r="AG18" s="93">
        <f t="shared" si="26"/>
        <v>0</v>
      </c>
      <c r="AH18" s="81">
        <f t="shared" si="27"/>
        <v>100</v>
      </c>
      <c r="AI18" s="81">
        <f t="shared" si="28"/>
        <v>100</v>
      </c>
      <c r="AJ18" s="81">
        <f t="shared" si="29"/>
        <v>100</v>
      </c>
      <c r="AK18" s="81">
        <f t="shared" si="30"/>
        <v>100</v>
      </c>
      <c r="AL18" s="81">
        <f t="shared" si="31"/>
        <v>100</v>
      </c>
    </row>
    <row r="19" spans="1:38" ht="14.25" customHeight="1" hidden="1">
      <c r="A19" s="53">
        <v>16</v>
      </c>
      <c r="B19" s="3" t="s">
        <v>905</v>
      </c>
      <c r="C19" s="3" t="s">
        <v>906</v>
      </c>
      <c r="D19" s="76" t="s">
        <v>576</v>
      </c>
      <c r="E19" s="1" t="s">
        <v>900</v>
      </c>
      <c r="F19" s="3" t="s">
        <v>914</v>
      </c>
      <c r="G19" s="11">
        <v>0</v>
      </c>
      <c r="H19" s="55">
        <v>0</v>
      </c>
      <c r="I19" s="11">
        <v>0</v>
      </c>
      <c r="J19" s="55">
        <v>0</v>
      </c>
      <c r="K19" s="11">
        <v>0</v>
      </c>
      <c r="L19" s="55">
        <v>0</v>
      </c>
      <c r="M19" s="11">
        <v>0</v>
      </c>
      <c r="N19" s="55">
        <v>0</v>
      </c>
      <c r="O19" s="11">
        <v>0</v>
      </c>
      <c r="P19" s="55">
        <v>0</v>
      </c>
      <c r="Q19" s="66">
        <f t="shared" si="16"/>
        <v>0</v>
      </c>
      <c r="R19" s="66">
        <f t="shared" si="17"/>
        <v>0</v>
      </c>
      <c r="S19" s="51"/>
      <c r="T19" s="66" t="str">
        <f t="shared" si="18"/>
        <v>NE</v>
      </c>
      <c r="U19" s="64"/>
      <c r="V19" s="64"/>
      <c r="W19" s="64">
        <v>0</v>
      </c>
      <c r="X19" s="65"/>
      <c r="Y19" s="63">
        <f t="shared" si="19"/>
        <v>0</v>
      </c>
      <c r="AA19" s="122">
        <f t="shared" si="20"/>
        <v>0</v>
      </c>
      <c r="AB19" s="122">
        <f t="shared" si="21"/>
        <v>300</v>
      </c>
      <c r="AC19" s="93">
        <f t="shared" si="22"/>
        <v>0</v>
      </c>
      <c r="AD19" s="93">
        <f t="shared" si="23"/>
        <v>0</v>
      </c>
      <c r="AE19" s="93">
        <f t="shared" si="24"/>
        <v>0</v>
      </c>
      <c r="AF19" s="93">
        <f t="shared" si="25"/>
        <v>0</v>
      </c>
      <c r="AG19" s="93">
        <f t="shared" si="26"/>
        <v>0</v>
      </c>
      <c r="AH19" s="81">
        <f t="shared" si="27"/>
        <v>100</v>
      </c>
      <c r="AI19" s="81">
        <f t="shared" si="28"/>
        <v>100</v>
      </c>
      <c r="AJ19" s="81">
        <f t="shared" si="29"/>
        <v>100</v>
      </c>
      <c r="AK19" s="81">
        <f t="shared" si="30"/>
        <v>100</v>
      </c>
      <c r="AL19" s="81">
        <f t="shared" si="31"/>
        <v>100</v>
      </c>
    </row>
    <row r="20" spans="1:38" ht="14.25" customHeight="1" hidden="1">
      <c r="A20" s="38">
        <v>17</v>
      </c>
      <c r="B20" s="1" t="s">
        <v>781</v>
      </c>
      <c r="C20" s="1" t="s">
        <v>784</v>
      </c>
      <c r="D20" s="76" t="s">
        <v>576</v>
      </c>
      <c r="E20" s="1" t="s">
        <v>762</v>
      </c>
      <c r="F20" s="3" t="s">
        <v>786</v>
      </c>
      <c r="G20" s="11">
        <v>0</v>
      </c>
      <c r="H20" s="55">
        <v>0</v>
      </c>
      <c r="I20" s="11">
        <v>0</v>
      </c>
      <c r="J20" s="55">
        <v>0</v>
      </c>
      <c r="K20" s="11">
        <v>0</v>
      </c>
      <c r="L20" s="55">
        <v>0</v>
      </c>
      <c r="M20" s="11">
        <v>0</v>
      </c>
      <c r="N20" s="55">
        <v>0</v>
      </c>
      <c r="O20" s="11">
        <v>0</v>
      </c>
      <c r="P20" s="55">
        <v>0</v>
      </c>
      <c r="Q20" s="66">
        <f t="shared" si="16"/>
        <v>0</v>
      </c>
      <c r="R20" s="66">
        <f t="shared" si="17"/>
        <v>0</v>
      </c>
      <c r="S20" s="51"/>
      <c r="T20" s="66" t="str">
        <f t="shared" si="18"/>
        <v>NE</v>
      </c>
      <c r="U20" s="64"/>
      <c r="V20" s="64"/>
      <c r="W20" s="64">
        <v>0</v>
      </c>
      <c r="X20" s="65"/>
      <c r="Y20" s="63">
        <f t="shared" si="19"/>
        <v>0</v>
      </c>
      <c r="AA20" s="122">
        <f t="shared" si="20"/>
        <v>0</v>
      </c>
      <c r="AB20" s="122">
        <f t="shared" si="21"/>
        <v>300</v>
      </c>
      <c r="AC20" s="93">
        <f t="shared" si="22"/>
        <v>0</v>
      </c>
      <c r="AD20" s="93">
        <f t="shared" si="23"/>
        <v>0</v>
      </c>
      <c r="AE20" s="93">
        <f t="shared" si="24"/>
        <v>0</v>
      </c>
      <c r="AF20" s="93">
        <f t="shared" si="25"/>
        <v>0</v>
      </c>
      <c r="AG20" s="93">
        <f t="shared" si="26"/>
        <v>0</v>
      </c>
      <c r="AH20" s="81">
        <f t="shared" si="27"/>
        <v>100</v>
      </c>
      <c r="AI20" s="81">
        <f t="shared" si="28"/>
        <v>100</v>
      </c>
      <c r="AJ20" s="81">
        <f t="shared" si="29"/>
        <v>100</v>
      </c>
      <c r="AK20" s="81">
        <f t="shared" si="30"/>
        <v>100</v>
      </c>
      <c r="AL20" s="81">
        <f t="shared" si="31"/>
        <v>100</v>
      </c>
    </row>
    <row r="21" spans="1:38" ht="14.25" customHeight="1" hidden="1">
      <c r="A21" s="38">
        <v>18</v>
      </c>
      <c r="B21" s="19" t="s">
        <v>907</v>
      </c>
      <c r="C21" s="10" t="s">
        <v>423</v>
      </c>
      <c r="D21" s="76" t="s">
        <v>576</v>
      </c>
      <c r="E21" s="14" t="s">
        <v>795</v>
      </c>
      <c r="F21" s="14" t="s">
        <v>786</v>
      </c>
      <c r="G21" s="11">
        <v>0</v>
      </c>
      <c r="H21" s="55">
        <v>0</v>
      </c>
      <c r="I21" s="11">
        <v>0</v>
      </c>
      <c r="J21" s="55">
        <v>0</v>
      </c>
      <c r="K21" s="11">
        <v>0</v>
      </c>
      <c r="L21" s="55">
        <v>0</v>
      </c>
      <c r="M21" s="11">
        <v>0</v>
      </c>
      <c r="N21" s="55">
        <v>0</v>
      </c>
      <c r="O21" s="11">
        <v>0</v>
      </c>
      <c r="P21" s="55">
        <v>0</v>
      </c>
      <c r="Q21" s="66">
        <f t="shared" si="16"/>
        <v>0</v>
      </c>
      <c r="R21" s="66">
        <f t="shared" si="17"/>
        <v>0</v>
      </c>
      <c r="S21" s="51"/>
      <c r="T21" s="66" t="str">
        <f t="shared" si="18"/>
        <v>NE</v>
      </c>
      <c r="U21" s="64"/>
      <c r="V21" s="64"/>
      <c r="W21" s="64">
        <v>0</v>
      </c>
      <c r="X21" s="65"/>
      <c r="Y21" s="63">
        <f t="shared" si="19"/>
        <v>0</v>
      </c>
      <c r="AA21" s="122">
        <f t="shared" si="20"/>
        <v>0</v>
      </c>
      <c r="AB21" s="122">
        <f t="shared" si="21"/>
        <v>300</v>
      </c>
      <c r="AC21" s="93">
        <f t="shared" si="22"/>
        <v>0</v>
      </c>
      <c r="AD21" s="93">
        <f t="shared" si="23"/>
        <v>0</v>
      </c>
      <c r="AE21" s="93">
        <f t="shared" si="24"/>
        <v>0</v>
      </c>
      <c r="AF21" s="93">
        <f t="shared" si="25"/>
        <v>0</v>
      </c>
      <c r="AG21" s="93">
        <f t="shared" si="26"/>
        <v>0</v>
      </c>
      <c r="AH21" s="81">
        <f t="shared" si="27"/>
        <v>100</v>
      </c>
      <c r="AI21" s="81">
        <f t="shared" si="28"/>
        <v>100</v>
      </c>
      <c r="AJ21" s="81">
        <f t="shared" si="29"/>
        <v>100</v>
      </c>
      <c r="AK21" s="81">
        <f t="shared" si="30"/>
        <v>100</v>
      </c>
      <c r="AL21" s="81">
        <f t="shared" si="31"/>
        <v>100</v>
      </c>
    </row>
    <row r="22" spans="1:38" ht="14.25" customHeight="1" hidden="1">
      <c r="A22" s="53">
        <v>19</v>
      </c>
      <c r="B22" s="10" t="s">
        <v>908</v>
      </c>
      <c r="C22" s="152" t="s">
        <v>909</v>
      </c>
      <c r="D22" s="76" t="s">
        <v>576</v>
      </c>
      <c r="E22" s="157" t="s">
        <v>911</v>
      </c>
      <c r="F22" s="10" t="s">
        <v>915</v>
      </c>
      <c r="G22" s="11">
        <v>0</v>
      </c>
      <c r="H22" s="55">
        <v>0</v>
      </c>
      <c r="I22" s="11">
        <v>0</v>
      </c>
      <c r="J22" s="55">
        <v>0</v>
      </c>
      <c r="K22" s="11">
        <v>0</v>
      </c>
      <c r="L22" s="55">
        <v>0</v>
      </c>
      <c r="M22" s="11">
        <v>0</v>
      </c>
      <c r="N22" s="55">
        <v>0</v>
      </c>
      <c r="O22" s="11">
        <v>0</v>
      </c>
      <c r="P22" s="55">
        <v>0</v>
      </c>
      <c r="Q22" s="66">
        <f t="shared" si="16"/>
        <v>0</v>
      </c>
      <c r="R22" s="66">
        <f t="shared" si="17"/>
        <v>0</v>
      </c>
      <c r="S22" s="51"/>
      <c r="T22" s="66" t="str">
        <f t="shared" si="18"/>
        <v>NE</v>
      </c>
      <c r="U22" s="64"/>
      <c r="V22" s="64"/>
      <c r="W22" s="64">
        <v>0</v>
      </c>
      <c r="X22" s="65"/>
      <c r="Y22" s="63">
        <f t="shared" si="19"/>
        <v>0</v>
      </c>
      <c r="AA22" s="122">
        <f t="shared" si="20"/>
        <v>0</v>
      </c>
      <c r="AB22" s="122">
        <f t="shared" si="21"/>
        <v>300</v>
      </c>
      <c r="AC22" s="93">
        <f t="shared" si="22"/>
        <v>0</v>
      </c>
      <c r="AD22" s="93">
        <f t="shared" si="23"/>
        <v>0</v>
      </c>
      <c r="AE22" s="93">
        <f t="shared" si="24"/>
        <v>0</v>
      </c>
      <c r="AF22" s="93">
        <f t="shared" si="25"/>
        <v>0</v>
      </c>
      <c r="AG22" s="93">
        <f t="shared" si="26"/>
        <v>0</v>
      </c>
      <c r="AH22" s="81">
        <f t="shared" si="27"/>
        <v>100</v>
      </c>
      <c r="AI22" s="81">
        <f t="shared" si="28"/>
        <v>100</v>
      </c>
      <c r="AJ22" s="81">
        <f t="shared" si="29"/>
        <v>100</v>
      </c>
      <c r="AK22" s="81">
        <f t="shared" si="30"/>
        <v>100</v>
      </c>
      <c r="AL22" s="81">
        <f t="shared" si="31"/>
        <v>100</v>
      </c>
    </row>
    <row r="23" spans="1:38" ht="14.25" customHeight="1" hidden="1">
      <c r="A23" s="38">
        <v>20</v>
      </c>
      <c r="B23" s="10" t="s">
        <v>848</v>
      </c>
      <c r="C23" s="10" t="s">
        <v>910</v>
      </c>
      <c r="D23" s="76" t="s">
        <v>576</v>
      </c>
      <c r="E23" s="94" t="s">
        <v>842</v>
      </c>
      <c r="F23" s="27" t="s">
        <v>1204</v>
      </c>
      <c r="G23" s="11">
        <v>0</v>
      </c>
      <c r="H23" s="55">
        <v>0</v>
      </c>
      <c r="I23" s="11">
        <v>0</v>
      </c>
      <c r="J23" s="55">
        <v>0</v>
      </c>
      <c r="K23" s="11">
        <v>0</v>
      </c>
      <c r="L23" s="55">
        <v>0</v>
      </c>
      <c r="M23" s="11">
        <v>0</v>
      </c>
      <c r="N23" s="55">
        <v>0</v>
      </c>
      <c r="O23" s="11">
        <v>0</v>
      </c>
      <c r="P23" s="55">
        <v>0</v>
      </c>
      <c r="Q23" s="66">
        <f t="shared" si="16"/>
        <v>0</v>
      </c>
      <c r="R23" s="66">
        <f t="shared" si="17"/>
        <v>0</v>
      </c>
      <c r="S23" s="51"/>
      <c r="T23" s="66" t="str">
        <f t="shared" si="18"/>
        <v>NE</v>
      </c>
      <c r="U23" s="64"/>
      <c r="V23" s="64"/>
      <c r="W23" s="64">
        <v>0</v>
      </c>
      <c r="X23" s="65"/>
      <c r="Y23" s="63">
        <f t="shared" si="19"/>
        <v>0</v>
      </c>
      <c r="AA23" s="122">
        <f t="shared" si="20"/>
        <v>0</v>
      </c>
      <c r="AB23" s="122">
        <f t="shared" si="21"/>
        <v>300</v>
      </c>
      <c r="AC23" s="93">
        <f t="shared" si="22"/>
        <v>0</v>
      </c>
      <c r="AD23" s="93">
        <f t="shared" si="23"/>
        <v>0</v>
      </c>
      <c r="AE23" s="93">
        <f t="shared" si="24"/>
        <v>0</v>
      </c>
      <c r="AF23" s="93">
        <f t="shared" si="25"/>
        <v>0</v>
      </c>
      <c r="AG23" s="93">
        <f t="shared" si="26"/>
        <v>0</v>
      </c>
      <c r="AH23" s="81">
        <f t="shared" si="27"/>
        <v>100</v>
      </c>
      <c r="AI23" s="81">
        <f t="shared" si="28"/>
        <v>100</v>
      </c>
      <c r="AJ23" s="81">
        <f t="shared" si="29"/>
        <v>100</v>
      </c>
      <c r="AK23" s="81">
        <f t="shared" si="30"/>
        <v>100</v>
      </c>
      <c r="AL23" s="81">
        <f t="shared" si="31"/>
        <v>100</v>
      </c>
    </row>
    <row r="24" spans="1:38" ht="14.25" customHeight="1" hidden="1">
      <c r="A24" s="38">
        <v>21</v>
      </c>
      <c r="B24" s="19" t="s">
        <v>309</v>
      </c>
      <c r="C24" s="3" t="s">
        <v>164</v>
      </c>
      <c r="D24" s="38" t="s">
        <v>836</v>
      </c>
      <c r="E24" s="1" t="s">
        <v>174</v>
      </c>
      <c r="F24" s="27" t="s">
        <v>310</v>
      </c>
      <c r="G24" s="11">
        <v>0</v>
      </c>
      <c r="H24" s="55">
        <v>0</v>
      </c>
      <c r="I24" s="11">
        <v>0</v>
      </c>
      <c r="J24" s="55">
        <v>0</v>
      </c>
      <c r="K24" s="11">
        <v>0</v>
      </c>
      <c r="L24" s="55">
        <v>0</v>
      </c>
      <c r="M24" s="11">
        <v>0</v>
      </c>
      <c r="N24" s="55">
        <v>0</v>
      </c>
      <c r="O24" s="11">
        <v>0</v>
      </c>
      <c r="P24" s="55">
        <v>0</v>
      </c>
      <c r="Q24" s="66">
        <f t="shared" si="16"/>
        <v>0</v>
      </c>
      <c r="R24" s="66">
        <f t="shared" si="17"/>
        <v>0</v>
      </c>
      <c r="S24" s="51"/>
      <c r="T24" s="66" t="str">
        <f t="shared" si="18"/>
        <v>NE</v>
      </c>
      <c r="U24" s="64"/>
      <c r="V24" s="64"/>
      <c r="W24" s="64">
        <v>0</v>
      </c>
      <c r="X24" s="65"/>
      <c r="Y24" s="63">
        <f t="shared" si="19"/>
        <v>0</v>
      </c>
      <c r="AA24" s="122">
        <f t="shared" si="20"/>
        <v>0</v>
      </c>
      <c r="AB24" s="122">
        <f t="shared" si="21"/>
        <v>300</v>
      </c>
      <c r="AC24" s="93">
        <f t="shared" si="22"/>
        <v>0</v>
      </c>
      <c r="AD24" s="93">
        <f t="shared" si="23"/>
        <v>0</v>
      </c>
      <c r="AE24" s="93">
        <f t="shared" si="24"/>
        <v>0</v>
      </c>
      <c r="AF24" s="93">
        <f t="shared" si="25"/>
        <v>0</v>
      </c>
      <c r="AG24" s="93">
        <f t="shared" si="26"/>
        <v>0</v>
      </c>
      <c r="AH24" s="81">
        <f t="shared" si="27"/>
        <v>100</v>
      </c>
      <c r="AI24" s="81">
        <f t="shared" si="28"/>
        <v>100</v>
      </c>
      <c r="AJ24" s="81">
        <f t="shared" si="29"/>
        <v>100</v>
      </c>
      <c r="AK24" s="81">
        <f t="shared" si="30"/>
        <v>100</v>
      </c>
      <c r="AL24" s="81">
        <f t="shared" si="31"/>
        <v>100</v>
      </c>
    </row>
    <row r="25" spans="1:38" ht="14.25" customHeight="1" hidden="1">
      <c r="A25" s="53">
        <v>22</v>
      </c>
      <c r="B25" s="1" t="s">
        <v>184</v>
      </c>
      <c r="C25" s="1" t="s">
        <v>183</v>
      </c>
      <c r="D25" s="76" t="s">
        <v>536</v>
      </c>
      <c r="E25" s="1" t="s">
        <v>30</v>
      </c>
      <c r="F25" s="3" t="s">
        <v>280</v>
      </c>
      <c r="G25" s="11">
        <v>0</v>
      </c>
      <c r="H25" s="55">
        <v>0</v>
      </c>
      <c r="I25" s="11">
        <v>0</v>
      </c>
      <c r="J25" s="55">
        <v>0</v>
      </c>
      <c r="K25" s="11">
        <v>0</v>
      </c>
      <c r="L25" s="55">
        <v>0</v>
      </c>
      <c r="M25" s="11">
        <v>0</v>
      </c>
      <c r="N25" s="55">
        <v>0</v>
      </c>
      <c r="O25" s="11">
        <v>0</v>
      </c>
      <c r="P25" s="55">
        <v>0</v>
      </c>
      <c r="Q25" s="66">
        <f t="shared" si="16"/>
        <v>0</v>
      </c>
      <c r="R25" s="66">
        <f t="shared" si="17"/>
        <v>0</v>
      </c>
      <c r="S25" s="51"/>
      <c r="T25" s="66" t="str">
        <f t="shared" si="18"/>
        <v>NE</v>
      </c>
      <c r="U25" s="64"/>
      <c r="V25" s="64"/>
      <c r="W25" s="64">
        <v>0</v>
      </c>
      <c r="X25" s="65"/>
      <c r="Y25" s="63">
        <f t="shared" si="19"/>
        <v>0</v>
      </c>
      <c r="AA25" s="122">
        <f t="shared" si="20"/>
        <v>0</v>
      </c>
      <c r="AB25" s="122">
        <f t="shared" si="21"/>
        <v>300</v>
      </c>
      <c r="AC25" s="93">
        <f t="shared" si="22"/>
        <v>0</v>
      </c>
      <c r="AD25" s="93">
        <f t="shared" si="23"/>
        <v>0</v>
      </c>
      <c r="AE25" s="93">
        <f t="shared" si="24"/>
        <v>0</v>
      </c>
      <c r="AF25" s="93">
        <f t="shared" si="25"/>
        <v>0</v>
      </c>
      <c r="AG25" s="93">
        <f t="shared" si="26"/>
        <v>0</v>
      </c>
      <c r="AH25" s="81">
        <f t="shared" si="27"/>
        <v>100</v>
      </c>
      <c r="AI25" s="81">
        <f t="shared" si="28"/>
        <v>100</v>
      </c>
      <c r="AJ25" s="81">
        <f t="shared" si="29"/>
        <v>100</v>
      </c>
      <c r="AK25" s="81">
        <f t="shared" si="30"/>
        <v>100</v>
      </c>
      <c r="AL25" s="81">
        <f t="shared" si="31"/>
        <v>100</v>
      </c>
    </row>
    <row r="26" spans="1:38" ht="14.25" customHeight="1" hidden="1">
      <c r="A26" s="38">
        <v>23</v>
      </c>
      <c r="B26" s="1" t="s">
        <v>783</v>
      </c>
      <c r="C26" s="1" t="s">
        <v>169</v>
      </c>
      <c r="D26" s="38" t="s">
        <v>836</v>
      </c>
      <c r="E26" s="1" t="s">
        <v>1085</v>
      </c>
      <c r="F26" s="3" t="s">
        <v>788</v>
      </c>
      <c r="G26" s="11">
        <v>0</v>
      </c>
      <c r="H26" s="55">
        <v>0</v>
      </c>
      <c r="I26" s="11">
        <v>0</v>
      </c>
      <c r="J26" s="55">
        <v>0</v>
      </c>
      <c r="K26" s="11">
        <v>0</v>
      </c>
      <c r="L26" s="55">
        <v>0</v>
      </c>
      <c r="M26" s="11">
        <v>0</v>
      </c>
      <c r="N26" s="55">
        <v>0</v>
      </c>
      <c r="O26" s="11">
        <v>0</v>
      </c>
      <c r="P26" s="55">
        <v>0</v>
      </c>
      <c r="Q26" s="66">
        <f t="shared" si="16"/>
        <v>0</v>
      </c>
      <c r="R26" s="66">
        <f t="shared" si="17"/>
        <v>0</v>
      </c>
      <c r="S26" s="51"/>
      <c r="T26" s="66" t="str">
        <f t="shared" si="18"/>
        <v>NE</v>
      </c>
      <c r="U26" s="64"/>
      <c r="V26" s="64"/>
      <c r="W26" s="64">
        <v>0</v>
      </c>
      <c r="X26" s="65"/>
      <c r="Y26" s="63">
        <f t="shared" si="19"/>
        <v>0</v>
      </c>
      <c r="AA26" s="122">
        <f t="shared" si="20"/>
        <v>0</v>
      </c>
      <c r="AB26" s="122">
        <f t="shared" si="21"/>
        <v>300</v>
      </c>
      <c r="AC26" s="93">
        <f t="shared" si="22"/>
        <v>0</v>
      </c>
      <c r="AD26" s="93">
        <f t="shared" si="23"/>
        <v>0</v>
      </c>
      <c r="AE26" s="93">
        <f t="shared" si="24"/>
        <v>0</v>
      </c>
      <c r="AF26" s="93">
        <f t="shared" si="25"/>
        <v>0</v>
      </c>
      <c r="AG26" s="93">
        <f t="shared" si="26"/>
        <v>0</v>
      </c>
      <c r="AH26" s="81">
        <f t="shared" si="27"/>
        <v>100</v>
      </c>
      <c r="AI26" s="81">
        <f t="shared" si="28"/>
        <v>100</v>
      </c>
      <c r="AJ26" s="81">
        <f t="shared" si="29"/>
        <v>100</v>
      </c>
      <c r="AK26" s="81">
        <f t="shared" si="30"/>
        <v>100</v>
      </c>
      <c r="AL26" s="81">
        <f t="shared" si="31"/>
        <v>100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9">
    <mergeCell ref="AH2:AL2"/>
    <mergeCell ref="T2:Y2"/>
    <mergeCell ref="M3:N3"/>
    <mergeCell ref="G3:H3"/>
    <mergeCell ref="I3:J3"/>
    <mergeCell ref="K3:L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AL11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2.57421875" style="8" customWidth="1"/>
    <col min="3" max="3" width="9.00390625" style="8" customWidth="1"/>
    <col min="4" max="4" width="8.140625" style="6" bestFit="1" customWidth="1"/>
    <col min="5" max="5" width="27.28125" style="8" customWidth="1"/>
    <col min="6" max="6" width="15.421875" style="8" customWidth="1"/>
    <col min="7" max="7" width="5.00390625" style="6" customWidth="1"/>
    <col min="8" max="8" width="6.28125" style="6" customWidth="1"/>
    <col min="9" max="9" width="5.00390625" style="6" customWidth="1"/>
    <col min="10" max="10" width="6.28125" style="15" customWidth="1"/>
    <col min="11" max="11" width="5.00390625" style="6" customWidth="1"/>
    <col min="12" max="12" width="6.28125" style="15" customWidth="1"/>
    <col min="13" max="13" width="5.00390625" style="6" customWidth="1"/>
    <col min="14" max="14" width="6.28125" style="15" customWidth="1"/>
    <col min="15" max="15" width="5.00390625" style="47" customWidth="1"/>
    <col min="16" max="16" width="6.28125" style="15" customWidth="1"/>
    <col min="17" max="17" width="6.28125" style="120" customWidth="1"/>
    <col min="18" max="18" width="6.28125" style="123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82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181" t="s">
        <v>7</v>
      </c>
      <c r="C4" s="181" t="s">
        <v>8</v>
      </c>
      <c r="D4" s="183" t="s">
        <v>1045</v>
      </c>
      <c r="E4" s="172" t="s">
        <v>828</v>
      </c>
      <c r="F4" s="204" t="s">
        <v>9</v>
      </c>
      <c r="G4" s="173">
        <v>1</v>
      </c>
      <c r="H4" s="174">
        <v>100</v>
      </c>
      <c r="I4" s="173">
        <v>2</v>
      </c>
      <c r="J4" s="174">
        <v>100</v>
      </c>
      <c r="K4" s="173">
        <v>3</v>
      </c>
      <c r="L4" s="174">
        <v>100</v>
      </c>
      <c r="M4" s="173">
        <v>6</v>
      </c>
      <c r="N4" s="174">
        <v>100</v>
      </c>
      <c r="O4" s="173">
        <v>1</v>
      </c>
      <c r="P4" s="174">
        <v>100</v>
      </c>
      <c r="Q4" s="66">
        <f aca="true" t="shared" si="0" ref="Q4:Q36">AA4</f>
        <v>100</v>
      </c>
      <c r="R4" s="66">
        <f aca="true" t="shared" si="1" ref="R4:R36">IF(T4="ANO",AVERAGE(Q4,U4,V4,W4,X4),Q4)</f>
        <v>100</v>
      </c>
      <c r="S4" s="51"/>
      <c r="T4" s="66" t="str">
        <f aca="true" t="shared" si="2" ref="T4:T36">IF(AVERAGE(U4:X4)&gt;Q4,"ANO","NE")</f>
        <v>NE</v>
      </c>
      <c r="U4" s="175">
        <v>97.5</v>
      </c>
      <c r="V4" s="175"/>
      <c r="W4" s="175"/>
      <c r="X4" s="174">
        <v>100</v>
      </c>
      <c r="Y4" s="66">
        <f aca="true" t="shared" si="3" ref="Y4:Y36">AVERAGE(U4:X4)</f>
        <v>98.75</v>
      </c>
      <c r="Z4" s="205"/>
      <c r="AA4" s="122">
        <f aca="true" t="shared" si="4" ref="AA4:AA36">(SMALL(AC4:AG4,5)+SMALL(AC4:AG4,4)+SMALL(AC4:AG4,3))/3</f>
        <v>100</v>
      </c>
      <c r="AB4" s="122">
        <f aca="true" t="shared" si="5" ref="AB4:AB36">SMALL(AH4:AL4,1)+SMALL(AH4:AL4,2)+SMALL(AH4:AL4,3)</f>
        <v>4</v>
      </c>
      <c r="AC4" s="177">
        <f aca="true" t="shared" si="6" ref="AC4:AC36">H4</f>
        <v>100</v>
      </c>
      <c r="AD4" s="177">
        <f aca="true" t="shared" si="7" ref="AD4:AD36">J4</f>
        <v>100</v>
      </c>
      <c r="AE4" s="177">
        <f aca="true" t="shared" si="8" ref="AE4:AE36">L4</f>
        <v>100</v>
      </c>
      <c r="AF4" s="177">
        <f aca="true" t="shared" si="9" ref="AF4:AF36">N4</f>
        <v>100</v>
      </c>
      <c r="AG4" s="177">
        <f aca="true" t="shared" si="10" ref="AG4:AG36">P4</f>
        <v>100</v>
      </c>
      <c r="AH4" s="178">
        <f aca="true" t="shared" si="11" ref="AH4:AH36">IF(G4=0,100,G4)</f>
        <v>1</v>
      </c>
      <c r="AI4" s="178">
        <f aca="true" t="shared" si="12" ref="AI4:AI36">IF(I4=0,100,I4)</f>
        <v>2</v>
      </c>
      <c r="AJ4" s="178">
        <f aca="true" t="shared" si="13" ref="AJ4:AJ36">IF(K4=0,100,K4)</f>
        <v>3</v>
      </c>
      <c r="AK4" s="178">
        <f aca="true" t="shared" si="14" ref="AK4:AK36">IF(M4=0,100,M4)</f>
        <v>6</v>
      </c>
      <c r="AL4" s="178">
        <f aca="true" t="shared" si="15" ref="AL4:AL36">IF(O4=0,100,O4)</f>
        <v>1</v>
      </c>
    </row>
    <row r="5" spans="1:38" s="50" customFormat="1" ht="14.25" customHeight="1">
      <c r="A5" s="169">
        <v>2</v>
      </c>
      <c r="B5" s="170" t="s">
        <v>17</v>
      </c>
      <c r="C5" s="170" t="s">
        <v>90</v>
      </c>
      <c r="D5" s="171" t="s">
        <v>1042</v>
      </c>
      <c r="E5" s="172" t="s">
        <v>828</v>
      </c>
      <c r="F5" s="206" t="s">
        <v>336</v>
      </c>
      <c r="G5" s="173">
        <v>4</v>
      </c>
      <c r="H5" s="174">
        <v>100</v>
      </c>
      <c r="I5" s="173">
        <v>1</v>
      </c>
      <c r="J5" s="174">
        <v>100</v>
      </c>
      <c r="K5" s="173">
        <v>4</v>
      </c>
      <c r="L5" s="174">
        <v>100</v>
      </c>
      <c r="M5" s="173">
        <v>2</v>
      </c>
      <c r="N5" s="174">
        <v>100</v>
      </c>
      <c r="O5" s="173">
        <v>4</v>
      </c>
      <c r="P5" s="174">
        <v>100</v>
      </c>
      <c r="Q5" s="66">
        <f t="shared" si="0"/>
        <v>100</v>
      </c>
      <c r="R5" s="66">
        <f t="shared" si="1"/>
        <v>100</v>
      </c>
      <c r="S5" s="202" t="s">
        <v>1286</v>
      </c>
      <c r="T5" s="66" t="str">
        <f t="shared" si="2"/>
        <v>NE</v>
      </c>
      <c r="U5" s="175">
        <v>99</v>
      </c>
      <c r="V5" s="175"/>
      <c r="W5" s="175"/>
      <c r="X5" s="176">
        <v>100</v>
      </c>
      <c r="Y5" s="66">
        <f t="shared" si="3"/>
        <v>99.5</v>
      </c>
      <c r="AA5" s="122">
        <f t="shared" si="4"/>
        <v>100</v>
      </c>
      <c r="AB5" s="122">
        <f t="shared" si="5"/>
        <v>7</v>
      </c>
      <c r="AC5" s="177">
        <f t="shared" si="6"/>
        <v>100</v>
      </c>
      <c r="AD5" s="177">
        <f t="shared" si="7"/>
        <v>100</v>
      </c>
      <c r="AE5" s="177">
        <f t="shared" si="8"/>
        <v>100</v>
      </c>
      <c r="AF5" s="177">
        <f t="shared" si="9"/>
        <v>100</v>
      </c>
      <c r="AG5" s="177">
        <f t="shared" si="10"/>
        <v>100</v>
      </c>
      <c r="AH5" s="178">
        <f t="shared" si="11"/>
        <v>4</v>
      </c>
      <c r="AI5" s="178">
        <f t="shared" si="12"/>
        <v>1</v>
      </c>
      <c r="AJ5" s="178">
        <f t="shared" si="13"/>
        <v>4</v>
      </c>
      <c r="AK5" s="178">
        <f t="shared" si="14"/>
        <v>2</v>
      </c>
      <c r="AL5" s="178">
        <f t="shared" si="15"/>
        <v>4</v>
      </c>
    </row>
    <row r="6" spans="1:38" s="50" customFormat="1" ht="14.25" customHeight="1">
      <c r="A6" s="169">
        <v>3</v>
      </c>
      <c r="B6" s="170" t="s">
        <v>32</v>
      </c>
      <c r="C6" s="170" t="s">
        <v>1123</v>
      </c>
      <c r="D6" s="171" t="s">
        <v>1157</v>
      </c>
      <c r="E6" s="172" t="s">
        <v>1119</v>
      </c>
      <c r="F6" s="206" t="s">
        <v>1058</v>
      </c>
      <c r="G6" s="173">
        <v>10</v>
      </c>
      <c r="H6" s="174">
        <v>98</v>
      </c>
      <c r="I6" s="173">
        <v>3</v>
      </c>
      <c r="J6" s="174">
        <v>100</v>
      </c>
      <c r="K6" s="173">
        <v>1</v>
      </c>
      <c r="L6" s="174">
        <v>100</v>
      </c>
      <c r="M6" s="173">
        <v>4</v>
      </c>
      <c r="N6" s="174">
        <v>100</v>
      </c>
      <c r="O6" s="173">
        <v>3</v>
      </c>
      <c r="P6" s="174">
        <v>100</v>
      </c>
      <c r="Q6" s="66">
        <f t="shared" si="0"/>
        <v>100</v>
      </c>
      <c r="R6" s="66">
        <f t="shared" si="1"/>
        <v>100</v>
      </c>
      <c r="S6" s="203" t="s">
        <v>1286</v>
      </c>
      <c r="T6" s="66" t="str">
        <f t="shared" si="2"/>
        <v>NE</v>
      </c>
      <c r="U6" s="175">
        <v>100</v>
      </c>
      <c r="V6" s="175"/>
      <c r="W6" s="175"/>
      <c r="X6" s="176"/>
      <c r="Y6" s="66">
        <f t="shared" si="3"/>
        <v>100</v>
      </c>
      <c r="Z6" s="205"/>
      <c r="AA6" s="122">
        <f t="shared" si="4"/>
        <v>100</v>
      </c>
      <c r="AB6" s="122">
        <f t="shared" si="5"/>
        <v>7</v>
      </c>
      <c r="AC6" s="177">
        <f t="shared" si="6"/>
        <v>98</v>
      </c>
      <c r="AD6" s="177">
        <f t="shared" si="7"/>
        <v>100</v>
      </c>
      <c r="AE6" s="177">
        <f t="shared" si="8"/>
        <v>100</v>
      </c>
      <c r="AF6" s="177">
        <f t="shared" si="9"/>
        <v>100</v>
      </c>
      <c r="AG6" s="177">
        <f t="shared" si="10"/>
        <v>100</v>
      </c>
      <c r="AH6" s="178">
        <f t="shared" si="11"/>
        <v>10</v>
      </c>
      <c r="AI6" s="178">
        <f t="shared" si="12"/>
        <v>3</v>
      </c>
      <c r="AJ6" s="178">
        <f t="shared" si="13"/>
        <v>1</v>
      </c>
      <c r="AK6" s="178">
        <f t="shared" si="14"/>
        <v>4</v>
      </c>
      <c r="AL6" s="178">
        <f t="shared" si="15"/>
        <v>3</v>
      </c>
    </row>
    <row r="7" spans="1:38" s="39" customFormat="1" ht="14.25" customHeight="1">
      <c r="A7" s="53">
        <v>4</v>
      </c>
      <c r="B7" s="3" t="s">
        <v>17</v>
      </c>
      <c r="C7" s="3" t="s">
        <v>18</v>
      </c>
      <c r="D7" s="75" t="s">
        <v>1046</v>
      </c>
      <c r="E7" s="1" t="s">
        <v>828</v>
      </c>
      <c r="F7" s="5" t="s">
        <v>285</v>
      </c>
      <c r="G7" s="11">
        <v>2</v>
      </c>
      <c r="H7" s="55">
        <v>100</v>
      </c>
      <c r="I7" s="11">
        <v>4</v>
      </c>
      <c r="J7" s="55">
        <v>99</v>
      </c>
      <c r="K7" s="11">
        <v>6</v>
      </c>
      <c r="L7" s="55">
        <v>98</v>
      </c>
      <c r="M7" s="11">
        <v>6</v>
      </c>
      <c r="N7" s="55">
        <v>100</v>
      </c>
      <c r="O7" s="11">
        <v>2</v>
      </c>
      <c r="P7" s="55">
        <v>100</v>
      </c>
      <c r="Q7" s="66">
        <f t="shared" si="0"/>
        <v>100</v>
      </c>
      <c r="R7" s="66">
        <f t="shared" si="1"/>
        <v>100</v>
      </c>
      <c r="S7" s="51"/>
      <c r="T7" s="66" t="str">
        <f t="shared" si="2"/>
        <v>NE</v>
      </c>
      <c r="U7" s="64"/>
      <c r="V7" s="64"/>
      <c r="W7" s="56"/>
      <c r="X7" s="55">
        <v>99</v>
      </c>
      <c r="Y7" s="63">
        <f t="shared" si="3"/>
        <v>99</v>
      </c>
      <c r="Z7" s="43"/>
      <c r="AA7" s="122">
        <f t="shared" si="4"/>
        <v>100</v>
      </c>
      <c r="AB7" s="122">
        <f t="shared" si="5"/>
        <v>8</v>
      </c>
      <c r="AC7" s="93">
        <f t="shared" si="6"/>
        <v>100</v>
      </c>
      <c r="AD7" s="93">
        <f t="shared" si="7"/>
        <v>99</v>
      </c>
      <c r="AE7" s="93">
        <f t="shared" si="8"/>
        <v>98</v>
      </c>
      <c r="AF7" s="93">
        <f t="shared" si="9"/>
        <v>100</v>
      </c>
      <c r="AG7" s="93">
        <f t="shared" si="10"/>
        <v>100</v>
      </c>
      <c r="AH7" s="81">
        <f t="shared" si="11"/>
        <v>2</v>
      </c>
      <c r="AI7" s="81">
        <f t="shared" si="12"/>
        <v>4</v>
      </c>
      <c r="AJ7" s="81">
        <f t="shared" si="13"/>
        <v>6</v>
      </c>
      <c r="AK7" s="81">
        <f t="shared" si="14"/>
        <v>6</v>
      </c>
      <c r="AL7" s="81">
        <f t="shared" si="15"/>
        <v>2</v>
      </c>
    </row>
    <row r="8" spans="1:38" ht="14.25" customHeight="1">
      <c r="A8" s="53">
        <v>5</v>
      </c>
      <c r="B8" s="7" t="s">
        <v>66</v>
      </c>
      <c r="C8" s="41" t="s">
        <v>40</v>
      </c>
      <c r="D8" s="38" t="s">
        <v>554</v>
      </c>
      <c r="E8" s="40" t="s">
        <v>835</v>
      </c>
      <c r="F8" s="113" t="s">
        <v>335</v>
      </c>
      <c r="G8" s="11">
        <v>12</v>
      </c>
      <c r="H8" s="55">
        <v>97</v>
      </c>
      <c r="I8" s="11">
        <v>11</v>
      </c>
      <c r="J8" s="55">
        <v>97</v>
      </c>
      <c r="K8" s="11">
        <v>2</v>
      </c>
      <c r="L8" s="55">
        <v>100</v>
      </c>
      <c r="M8" s="11">
        <v>6</v>
      </c>
      <c r="N8" s="55">
        <v>100</v>
      </c>
      <c r="O8" s="11">
        <v>8</v>
      </c>
      <c r="P8" s="55">
        <v>99</v>
      </c>
      <c r="Q8" s="66">
        <f t="shared" si="0"/>
        <v>99.66666666666667</v>
      </c>
      <c r="R8" s="66">
        <f t="shared" si="1"/>
        <v>99.66666666666667</v>
      </c>
      <c r="S8" s="114"/>
      <c r="T8" s="66" t="str">
        <f t="shared" si="2"/>
        <v>NE</v>
      </c>
      <c r="U8" s="56"/>
      <c r="V8" s="56"/>
      <c r="W8" s="56"/>
      <c r="X8" s="55">
        <v>99</v>
      </c>
      <c r="Y8" s="63">
        <f t="shared" si="3"/>
        <v>99</v>
      </c>
      <c r="Z8" s="86"/>
      <c r="AA8" s="122">
        <f t="shared" si="4"/>
        <v>99.66666666666667</v>
      </c>
      <c r="AB8" s="122">
        <f t="shared" si="5"/>
        <v>16</v>
      </c>
      <c r="AC8" s="115">
        <f t="shared" si="6"/>
        <v>97</v>
      </c>
      <c r="AD8" s="115">
        <f t="shared" si="7"/>
        <v>97</v>
      </c>
      <c r="AE8" s="115">
        <f t="shared" si="8"/>
        <v>100</v>
      </c>
      <c r="AF8" s="115">
        <f t="shared" si="9"/>
        <v>100</v>
      </c>
      <c r="AG8" s="115">
        <f t="shared" si="10"/>
        <v>99</v>
      </c>
      <c r="AH8" s="116">
        <f t="shared" si="11"/>
        <v>12</v>
      </c>
      <c r="AI8" s="116">
        <f t="shared" si="12"/>
        <v>11</v>
      </c>
      <c r="AJ8" s="116">
        <f t="shared" si="13"/>
        <v>2</v>
      </c>
      <c r="AK8" s="116">
        <f t="shared" si="14"/>
        <v>6</v>
      </c>
      <c r="AL8" s="116">
        <f t="shared" si="15"/>
        <v>8</v>
      </c>
    </row>
    <row r="9" spans="1:38" ht="14.25" customHeight="1">
      <c r="A9" s="53">
        <v>6</v>
      </c>
      <c r="B9" s="7" t="s">
        <v>7</v>
      </c>
      <c r="C9" s="7" t="s">
        <v>31</v>
      </c>
      <c r="D9" s="76" t="s">
        <v>1044</v>
      </c>
      <c r="E9" s="71" t="s">
        <v>828</v>
      </c>
      <c r="F9" s="2" t="s">
        <v>217</v>
      </c>
      <c r="G9" s="11">
        <v>5</v>
      </c>
      <c r="H9" s="55">
        <v>100</v>
      </c>
      <c r="I9" s="11">
        <v>8</v>
      </c>
      <c r="J9" s="55">
        <v>98</v>
      </c>
      <c r="K9" s="11">
        <v>8</v>
      </c>
      <c r="L9" s="55">
        <v>97.5</v>
      </c>
      <c r="M9" s="11">
        <v>12</v>
      </c>
      <c r="N9" s="55">
        <v>99</v>
      </c>
      <c r="O9" s="11">
        <v>7</v>
      </c>
      <c r="P9" s="55">
        <v>100</v>
      </c>
      <c r="Q9" s="66">
        <f t="shared" si="0"/>
        <v>99.66666666666667</v>
      </c>
      <c r="R9" s="66">
        <f t="shared" si="1"/>
        <v>99.66666666666667</v>
      </c>
      <c r="S9" s="114"/>
      <c r="T9" s="66" t="str">
        <f t="shared" si="2"/>
        <v>NE</v>
      </c>
      <c r="U9" s="56">
        <v>99</v>
      </c>
      <c r="V9" s="56"/>
      <c r="W9" s="56"/>
      <c r="X9" s="55">
        <v>97</v>
      </c>
      <c r="Y9" s="63">
        <f t="shared" si="3"/>
        <v>98</v>
      </c>
      <c r="Z9" s="86"/>
      <c r="AA9" s="122">
        <f t="shared" si="4"/>
        <v>99.66666666666667</v>
      </c>
      <c r="AB9" s="122">
        <f t="shared" si="5"/>
        <v>20</v>
      </c>
      <c r="AC9" s="93">
        <f t="shared" si="6"/>
        <v>100</v>
      </c>
      <c r="AD9" s="93">
        <f t="shared" si="7"/>
        <v>98</v>
      </c>
      <c r="AE9" s="93">
        <f t="shared" si="8"/>
        <v>97.5</v>
      </c>
      <c r="AF9" s="93">
        <f t="shared" si="9"/>
        <v>99</v>
      </c>
      <c r="AG9" s="93">
        <f t="shared" si="10"/>
        <v>100</v>
      </c>
      <c r="AH9" s="81">
        <f t="shared" si="11"/>
        <v>5</v>
      </c>
      <c r="AI9" s="81">
        <f t="shared" si="12"/>
        <v>8</v>
      </c>
      <c r="AJ9" s="81">
        <f t="shared" si="13"/>
        <v>8</v>
      </c>
      <c r="AK9" s="81">
        <f t="shared" si="14"/>
        <v>12</v>
      </c>
      <c r="AL9" s="81">
        <f t="shared" si="15"/>
        <v>7</v>
      </c>
    </row>
    <row r="10" spans="1:38" ht="14.25" customHeight="1">
      <c r="A10" s="53">
        <v>7</v>
      </c>
      <c r="B10" s="10" t="s">
        <v>131</v>
      </c>
      <c r="C10" s="10" t="s">
        <v>469</v>
      </c>
      <c r="D10" s="9" t="s">
        <v>690</v>
      </c>
      <c r="E10" s="14" t="s">
        <v>835</v>
      </c>
      <c r="F10" s="14" t="s">
        <v>1245</v>
      </c>
      <c r="G10" s="11">
        <v>6</v>
      </c>
      <c r="H10" s="55">
        <v>99</v>
      </c>
      <c r="I10" s="11">
        <v>5</v>
      </c>
      <c r="J10" s="55">
        <v>99</v>
      </c>
      <c r="K10" s="11">
        <v>18</v>
      </c>
      <c r="L10" s="55">
        <v>94</v>
      </c>
      <c r="M10" s="11">
        <v>21</v>
      </c>
      <c r="N10" s="55">
        <v>94</v>
      </c>
      <c r="O10" s="11">
        <v>5</v>
      </c>
      <c r="P10" s="55">
        <v>100</v>
      </c>
      <c r="Q10" s="66">
        <f t="shared" si="0"/>
        <v>99.33333333333333</v>
      </c>
      <c r="R10" s="66">
        <f t="shared" si="1"/>
        <v>99.33333333333333</v>
      </c>
      <c r="S10" s="51"/>
      <c r="T10" s="66" t="str">
        <f t="shared" si="2"/>
        <v>NE</v>
      </c>
      <c r="U10" s="64"/>
      <c r="V10" s="64"/>
      <c r="W10" s="56"/>
      <c r="X10" s="55">
        <v>97</v>
      </c>
      <c r="Y10" s="63">
        <f t="shared" si="3"/>
        <v>97</v>
      </c>
      <c r="Z10" s="43"/>
      <c r="AA10" s="122">
        <f t="shared" si="4"/>
        <v>99.33333333333333</v>
      </c>
      <c r="AB10" s="122">
        <f t="shared" si="5"/>
        <v>16</v>
      </c>
      <c r="AC10" s="93">
        <f t="shared" si="6"/>
        <v>99</v>
      </c>
      <c r="AD10" s="93">
        <f t="shared" si="7"/>
        <v>99</v>
      </c>
      <c r="AE10" s="93">
        <f t="shared" si="8"/>
        <v>94</v>
      </c>
      <c r="AF10" s="93">
        <f t="shared" si="9"/>
        <v>94</v>
      </c>
      <c r="AG10" s="93">
        <f t="shared" si="10"/>
        <v>100</v>
      </c>
      <c r="AH10" s="81">
        <f t="shared" si="11"/>
        <v>6</v>
      </c>
      <c r="AI10" s="81">
        <f t="shared" si="12"/>
        <v>5</v>
      </c>
      <c r="AJ10" s="81">
        <f t="shared" si="13"/>
        <v>18</v>
      </c>
      <c r="AK10" s="81">
        <f t="shared" si="14"/>
        <v>21</v>
      </c>
      <c r="AL10" s="81">
        <f t="shared" si="15"/>
        <v>5</v>
      </c>
    </row>
    <row r="11" spans="1:38" ht="14.25" customHeight="1">
      <c r="A11" s="38">
        <v>8</v>
      </c>
      <c r="B11" s="7" t="s">
        <v>7</v>
      </c>
      <c r="C11" s="7" t="s">
        <v>4</v>
      </c>
      <c r="D11" s="76" t="s">
        <v>1047</v>
      </c>
      <c r="E11" s="1" t="s">
        <v>828</v>
      </c>
      <c r="F11" s="2" t="s">
        <v>681</v>
      </c>
      <c r="G11" s="11">
        <v>3</v>
      </c>
      <c r="H11" s="55">
        <v>100</v>
      </c>
      <c r="I11" s="11">
        <v>16</v>
      </c>
      <c r="J11" s="55">
        <v>94.5</v>
      </c>
      <c r="K11" s="11">
        <v>16</v>
      </c>
      <c r="L11" s="55">
        <v>96</v>
      </c>
      <c r="M11" s="11">
        <v>10</v>
      </c>
      <c r="N11" s="55">
        <v>100</v>
      </c>
      <c r="O11" s="11">
        <v>11</v>
      </c>
      <c r="P11" s="55">
        <v>97</v>
      </c>
      <c r="Q11" s="66">
        <f t="shared" si="0"/>
        <v>99</v>
      </c>
      <c r="R11" s="66">
        <f t="shared" si="1"/>
        <v>99</v>
      </c>
      <c r="S11" s="51"/>
      <c r="T11" s="66" t="str">
        <f t="shared" si="2"/>
        <v>NE</v>
      </c>
      <c r="U11" s="64">
        <v>98</v>
      </c>
      <c r="V11" s="64"/>
      <c r="W11" s="56"/>
      <c r="X11" s="55">
        <v>98</v>
      </c>
      <c r="Y11" s="63">
        <f t="shared" si="3"/>
        <v>98</v>
      </c>
      <c r="Z11" s="43"/>
      <c r="AA11" s="122">
        <f t="shared" si="4"/>
        <v>99</v>
      </c>
      <c r="AB11" s="122">
        <f t="shared" si="5"/>
        <v>24</v>
      </c>
      <c r="AC11" s="93">
        <f t="shared" si="6"/>
        <v>100</v>
      </c>
      <c r="AD11" s="93">
        <f t="shared" si="7"/>
        <v>94.5</v>
      </c>
      <c r="AE11" s="93">
        <f t="shared" si="8"/>
        <v>96</v>
      </c>
      <c r="AF11" s="93">
        <f t="shared" si="9"/>
        <v>100</v>
      </c>
      <c r="AG11" s="93">
        <f t="shared" si="10"/>
        <v>97</v>
      </c>
      <c r="AH11" s="81">
        <f t="shared" si="11"/>
        <v>3</v>
      </c>
      <c r="AI11" s="81">
        <f t="shared" si="12"/>
        <v>16</v>
      </c>
      <c r="AJ11" s="81">
        <f t="shared" si="13"/>
        <v>16</v>
      </c>
      <c r="AK11" s="81">
        <f t="shared" si="14"/>
        <v>10</v>
      </c>
      <c r="AL11" s="81">
        <f t="shared" si="15"/>
        <v>11</v>
      </c>
    </row>
    <row r="12" spans="1:38" ht="14.25" customHeight="1">
      <c r="A12" s="53">
        <v>9</v>
      </c>
      <c r="B12" s="3" t="s">
        <v>32</v>
      </c>
      <c r="C12" s="3" t="s">
        <v>1116</v>
      </c>
      <c r="D12" s="75" t="s">
        <v>1156</v>
      </c>
      <c r="E12" s="1" t="s">
        <v>1119</v>
      </c>
      <c r="F12" s="5" t="s">
        <v>217</v>
      </c>
      <c r="G12" s="11">
        <v>14</v>
      </c>
      <c r="H12" s="55">
        <v>96</v>
      </c>
      <c r="I12" s="11">
        <v>13</v>
      </c>
      <c r="J12" s="55">
        <v>96.5</v>
      </c>
      <c r="K12" s="11">
        <v>7</v>
      </c>
      <c r="L12" s="55">
        <v>97.5</v>
      </c>
      <c r="M12" s="11">
        <v>5</v>
      </c>
      <c r="N12" s="55">
        <v>100</v>
      </c>
      <c r="O12" s="11">
        <v>9</v>
      </c>
      <c r="P12" s="55">
        <v>98</v>
      </c>
      <c r="Q12" s="66">
        <f t="shared" si="0"/>
        <v>98.5</v>
      </c>
      <c r="R12" s="66">
        <f t="shared" si="1"/>
        <v>98.75</v>
      </c>
      <c r="S12" s="30"/>
      <c r="T12" s="66" t="str">
        <f t="shared" si="2"/>
        <v>ANO</v>
      </c>
      <c r="U12" s="56">
        <v>99</v>
      </c>
      <c r="V12" s="56"/>
      <c r="W12" s="56"/>
      <c r="X12" s="55"/>
      <c r="Y12" s="63">
        <f t="shared" si="3"/>
        <v>99</v>
      </c>
      <c r="Z12" s="86"/>
      <c r="AA12" s="122">
        <f t="shared" si="4"/>
        <v>98.5</v>
      </c>
      <c r="AB12" s="122">
        <f t="shared" si="5"/>
        <v>21</v>
      </c>
      <c r="AC12" s="93">
        <f t="shared" si="6"/>
        <v>96</v>
      </c>
      <c r="AD12" s="93">
        <f t="shared" si="7"/>
        <v>96.5</v>
      </c>
      <c r="AE12" s="93">
        <f t="shared" si="8"/>
        <v>97.5</v>
      </c>
      <c r="AF12" s="93">
        <f t="shared" si="9"/>
        <v>100</v>
      </c>
      <c r="AG12" s="93">
        <f t="shared" si="10"/>
        <v>98</v>
      </c>
      <c r="AH12" s="81">
        <f t="shared" si="11"/>
        <v>14</v>
      </c>
      <c r="AI12" s="81">
        <f t="shared" si="12"/>
        <v>13</v>
      </c>
      <c r="AJ12" s="81">
        <f t="shared" si="13"/>
        <v>7</v>
      </c>
      <c r="AK12" s="81">
        <f t="shared" si="14"/>
        <v>5</v>
      </c>
      <c r="AL12" s="81">
        <f t="shared" si="15"/>
        <v>9</v>
      </c>
    </row>
    <row r="13" spans="1:38" ht="14.25" customHeight="1">
      <c r="A13" s="53">
        <v>10</v>
      </c>
      <c r="B13" s="3" t="s">
        <v>34</v>
      </c>
      <c r="C13" s="3" t="s">
        <v>11</v>
      </c>
      <c r="D13" s="75" t="s">
        <v>1153</v>
      </c>
      <c r="E13" s="1" t="s">
        <v>1119</v>
      </c>
      <c r="F13" s="5" t="s">
        <v>1068</v>
      </c>
      <c r="G13" s="11">
        <v>6</v>
      </c>
      <c r="H13" s="55">
        <v>99</v>
      </c>
      <c r="I13" s="11">
        <v>14</v>
      </c>
      <c r="J13" s="55">
        <v>96.5</v>
      </c>
      <c r="K13" s="11">
        <v>13</v>
      </c>
      <c r="L13" s="55">
        <v>96.5</v>
      </c>
      <c r="M13" s="11">
        <v>3</v>
      </c>
      <c r="N13" s="55">
        <v>100</v>
      </c>
      <c r="O13" s="11">
        <v>0</v>
      </c>
      <c r="P13" s="55">
        <v>0</v>
      </c>
      <c r="Q13" s="66">
        <f t="shared" si="0"/>
        <v>98.5</v>
      </c>
      <c r="R13" s="66">
        <f t="shared" si="1"/>
        <v>98.5</v>
      </c>
      <c r="S13" s="51"/>
      <c r="T13" s="66" t="str">
        <f t="shared" si="2"/>
        <v>NE</v>
      </c>
      <c r="U13" s="64"/>
      <c r="V13" s="64"/>
      <c r="W13" s="56">
        <v>0</v>
      </c>
      <c r="X13" s="55"/>
      <c r="Y13" s="63">
        <f t="shared" si="3"/>
        <v>0</v>
      </c>
      <c r="Z13" s="43"/>
      <c r="AA13" s="122">
        <f t="shared" si="4"/>
        <v>98.5</v>
      </c>
      <c r="AB13" s="122">
        <f t="shared" si="5"/>
        <v>22</v>
      </c>
      <c r="AC13" s="93">
        <f t="shared" si="6"/>
        <v>99</v>
      </c>
      <c r="AD13" s="93">
        <f t="shared" si="7"/>
        <v>96.5</v>
      </c>
      <c r="AE13" s="93">
        <f t="shared" si="8"/>
        <v>96.5</v>
      </c>
      <c r="AF13" s="93">
        <f t="shared" si="9"/>
        <v>100</v>
      </c>
      <c r="AG13" s="93">
        <f t="shared" si="10"/>
        <v>0</v>
      </c>
      <c r="AH13" s="81">
        <f t="shared" si="11"/>
        <v>6</v>
      </c>
      <c r="AI13" s="81">
        <f t="shared" si="12"/>
        <v>14</v>
      </c>
      <c r="AJ13" s="81">
        <f t="shared" si="13"/>
        <v>13</v>
      </c>
      <c r="AK13" s="81">
        <f t="shared" si="14"/>
        <v>3</v>
      </c>
      <c r="AL13" s="81">
        <f t="shared" si="15"/>
        <v>100</v>
      </c>
    </row>
    <row r="14" spans="1:38" ht="14.25" customHeight="1">
      <c r="A14" s="53">
        <v>11</v>
      </c>
      <c r="B14" s="3" t="s">
        <v>38</v>
      </c>
      <c r="C14" s="3" t="s">
        <v>11</v>
      </c>
      <c r="D14" s="75" t="s">
        <v>1152</v>
      </c>
      <c r="E14" s="1" t="s">
        <v>1119</v>
      </c>
      <c r="F14" s="5" t="s">
        <v>284</v>
      </c>
      <c r="G14" s="11">
        <v>18</v>
      </c>
      <c r="H14" s="55">
        <v>93</v>
      </c>
      <c r="I14" s="11">
        <v>9</v>
      </c>
      <c r="J14" s="55">
        <v>98</v>
      </c>
      <c r="K14" s="11">
        <v>10</v>
      </c>
      <c r="L14" s="55">
        <v>97</v>
      </c>
      <c r="M14" s="11">
        <v>9</v>
      </c>
      <c r="N14" s="55">
        <v>100</v>
      </c>
      <c r="O14" s="11">
        <v>12</v>
      </c>
      <c r="P14" s="55">
        <v>94</v>
      </c>
      <c r="Q14" s="66">
        <f t="shared" si="0"/>
        <v>98.33333333333333</v>
      </c>
      <c r="R14" s="66">
        <f t="shared" si="1"/>
        <v>98.33333333333333</v>
      </c>
      <c r="S14" s="114"/>
      <c r="T14" s="66" t="str">
        <f t="shared" si="2"/>
        <v>NE</v>
      </c>
      <c r="U14" s="56">
        <v>100</v>
      </c>
      <c r="V14" s="56"/>
      <c r="W14" s="56"/>
      <c r="X14" s="55">
        <v>96</v>
      </c>
      <c r="Y14" s="63">
        <f t="shared" si="3"/>
        <v>98</v>
      </c>
      <c r="Z14" s="43"/>
      <c r="AA14" s="122">
        <f t="shared" si="4"/>
        <v>98.33333333333333</v>
      </c>
      <c r="AB14" s="122">
        <f t="shared" si="5"/>
        <v>28</v>
      </c>
      <c r="AC14" s="93">
        <f t="shared" si="6"/>
        <v>93</v>
      </c>
      <c r="AD14" s="93">
        <f t="shared" si="7"/>
        <v>98</v>
      </c>
      <c r="AE14" s="93">
        <f t="shared" si="8"/>
        <v>97</v>
      </c>
      <c r="AF14" s="93">
        <f t="shared" si="9"/>
        <v>100</v>
      </c>
      <c r="AG14" s="93">
        <f t="shared" si="10"/>
        <v>94</v>
      </c>
      <c r="AH14" s="81">
        <f t="shared" si="11"/>
        <v>18</v>
      </c>
      <c r="AI14" s="81">
        <f t="shared" si="12"/>
        <v>9</v>
      </c>
      <c r="AJ14" s="81">
        <f t="shared" si="13"/>
        <v>10</v>
      </c>
      <c r="AK14" s="81">
        <f t="shared" si="14"/>
        <v>9</v>
      </c>
      <c r="AL14" s="81">
        <f t="shared" si="15"/>
        <v>12</v>
      </c>
    </row>
    <row r="15" spans="1:38" ht="14.25" customHeight="1">
      <c r="A15" s="53">
        <v>12</v>
      </c>
      <c r="B15" s="7" t="s">
        <v>36</v>
      </c>
      <c r="C15" s="7" t="s">
        <v>37</v>
      </c>
      <c r="D15" s="75" t="s">
        <v>1155</v>
      </c>
      <c r="E15" s="1" t="s">
        <v>1119</v>
      </c>
      <c r="F15" s="2" t="s">
        <v>217</v>
      </c>
      <c r="G15" s="11">
        <v>9</v>
      </c>
      <c r="H15" s="55">
        <v>99</v>
      </c>
      <c r="I15" s="11">
        <v>19</v>
      </c>
      <c r="J15" s="55">
        <v>89</v>
      </c>
      <c r="K15" s="11">
        <v>11</v>
      </c>
      <c r="L15" s="55">
        <v>97</v>
      </c>
      <c r="M15" s="11">
        <v>20</v>
      </c>
      <c r="N15" s="55">
        <v>94</v>
      </c>
      <c r="O15" s="11">
        <v>10</v>
      </c>
      <c r="P15" s="55">
        <v>97.5</v>
      </c>
      <c r="Q15" s="66">
        <f t="shared" si="0"/>
        <v>97.83333333333333</v>
      </c>
      <c r="R15" s="66">
        <f t="shared" si="1"/>
        <v>97.83333333333333</v>
      </c>
      <c r="S15" s="51"/>
      <c r="T15" s="66" t="str">
        <f t="shared" si="2"/>
        <v>NE</v>
      </c>
      <c r="U15" s="64"/>
      <c r="V15" s="64"/>
      <c r="W15" s="56"/>
      <c r="X15" s="55">
        <v>92.5</v>
      </c>
      <c r="Y15" s="63">
        <f t="shared" si="3"/>
        <v>92.5</v>
      </c>
      <c r="Z15" s="43"/>
      <c r="AA15" s="122">
        <f t="shared" si="4"/>
        <v>97.83333333333333</v>
      </c>
      <c r="AB15" s="122">
        <f t="shared" si="5"/>
        <v>30</v>
      </c>
      <c r="AC15" s="93">
        <f t="shared" si="6"/>
        <v>99</v>
      </c>
      <c r="AD15" s="93">
        <f t="shared" si="7"/>
        <v>89</v>
      </c>
      <c r="AE15" s="93">
        <f t="shared" si="8"/>
        <v>97</v>
      </c>
      <c r="AF15" s="93">
        <f t="shared" si="9"/>
        <v>94</v>
      </c>
      <c r="AG15" s="93">
        <f t="shared" si="10"/>
        <v>97.5</v>
      </c>
      <c r="AH15" s="81">
        <f t="shared" si="11"/>
        <v>9</v>
      </c>
      <c r="AI15" s="81">
        <f t="shared" si="12"/>
        <v>19</v>
      </c>
      <c r="AJ15" s="81">
        <f t="shared" si="13"/>
        <v>11</v>
      </c>
      <c r="AK15" s="81">
        <f t="shared" si="14"/>
        <v>20</v>
      </c>
      <c r="AL15" s="81">
        <f t="shared" si="15"/>
        <v>10</v>
      </c>
    </row>
    <row r="16" spans="1:38" ht="14.25" customHeight="1">
      <c r="A16" s="38">
        <v>13</v>
      </c>
      <c r="B16" s="7" t="s">
        <v>36</v>
      </c>
      <c r="C16" s="7" t="s">
        <v>4</v>
      </c>
      <c r="D16" s="76" t="s">
        <v>572</v>
      </c>
      <c r="E16" s="7" t="s">
        <v>12</v>
      </c>
      <c r="F16" s="2" t="s">
        <v>217</v>
      </c>
      <c r="G16" s="11">
        <v>10</v>
      </c>
      <c r="H16" s="55">
        <v>98</v>
      </c>
      <c r="I16" s="11">
        <v>6</v>
      </c>
      <c r="J16" s="55">
        <v>99</v>
      </c>
      <c r="K16" s="11">
        <v>15</v>
      </c>
      <c r="L16" s="55">
        <v>96.5</v>
      </c>
      <c r="M16" s="11">
        <v>15</v>
      </c>
      <c r="N16" s="55">
        <v>96.5</v>
      </c>
      <c r="O16" s="11">
        <v>0</v>
      </c>
      <c r="P16" s="55">
        <v>0</v>
      </c>
      <c r="Q16" s="66">
        <f t="shared" si="0"/>
        <v>97.83333333333333</v>
      </c>
      <c r="R16" s="66">
        <f t="shared" si="1"/>
        <v>97.83333333333333</v>
      </c>
      <c r="S16" s="51"/>
      <c r="T16" s="66" t="str">
        <f t="shared" si="2"/>
        <v>NE</v>
      </c>
      <c r="U16" s="64"/>
      <c r="V16" s="64"/>
      <c r="W16" s="56">
        <v>0</v>
      </c>
      <c r="X16" s="55"/>
      <c r="Y16" s="63">
        <f t="shared" si="3"/>
        <v>0</v>
      </c>
      <c r="Z16" s="43"/>
      <c r="AA16" s="122">
        <f t="shared" si="4"/>
        <v>97.83333333333333</v>
      </c>
      <c r="AB16" s="122">
        <f t="shared" si="5"/>
        <v>31</v>
      </c>
      <c r="AC16" s="93">
        <f t="shared" si="6"/>
        <v>98</v>
      </c>
      <c r="AD16" s="93">
        <f t="shared" si="7"/>
        <v>99</v>
      </c>
      <c r="AE16" s="93">
        <f t="shared" si="8"/>
        <v>96.5</v>
      </c>
      <c r="AF16" s="93">
        <f t="shared" si="9"/>
        <v>96.5</v>
      </c>
      <c r="AG16" s="93">
        <f t="shared" si="10"/>
        <v>0</v>
      </c>
      <c r="AH16" s="81">
        <f t="shared" si="11"/>
        <v>10</v>
      </c>
      <c r="AI16" s="81">
        <f t="shared" si="12"/>
        <v>6</v>
      </c>
      <c r="AJ16" s="81">
        <f t="shared" si="13"/>
        <v>15</v>
      </c>
      <c r="AK16" s="81">
        <f t="shared" si="14"/>
        <v>15</v>
      </c>
      <c r="AL16" s="81">
        <f t="shared" si="15"/>
        <v>100</v>
      </c>
    </row>
    <row r="17" spans="1:38" ht="14.25" customHeight="1">
      <c r="A17" s="53">
        <v>14</v>
      </c>
      <c r="B17" s="3" t="s">
        <v>0</v>
      </c>
      <c r="C17" s="3" t="s">
        <v>1</v>
      </c>
      <c r="D17" s="75" t="s">
        <v>1121</v>
      </c>
      <c r="E17" s="1" t="s">
        <v>828</v>
      </c>
      <c r="F17" s="5" t="s">
        <v>286</v>
      </c>
      <c r="G17" s="11">
        <v>8</v>
      </c>
      <c r="H17" s="55">
        <v>99</v>
      </c>
      <c r="I17" s="11">
        <v>10</v>
      </c>
      <c r="J17" s="55">
        <v>97.5</v>
      </c>
      <c r="K17" s="11">
        <v>12</v>
      </c>
      <c r="L17" s="55">
        <v>96.5</v>
      </c>
      <c r="M17" s="11">
        <v>16</v>
      </c>
      <c r="N17" s="55">
        <v>96.5</v>
      </c>
      <c r="O17" s="11">
        <v>0</v>
      </c>
      <c r="P17" s="55">
        <v>0</v>
      </c>
      <c r="Q17" s="66">
        <f t="shared" si="0"/>
        <v>97.66666666666667</v>
      </c>
      <c r="R17" s="66">
        <f t="shared" si="1"/>
        <v>97.66666666666667</v>
      </c>
      <c r="S17" s="51"/>
      <c r="T17" s="66" t="str">
        <f t="shared" si="2"/>
        <v>NE</v>
      </c>
      <c r="U17" s="64"/>
      <c r="V17" s="64"/>
      <c r="W17" s="56">
        <v>0</v>
      </c>
      <c r="X17" s="55"/>
      <c r="Y17" s="63">
        <f t="shared" si="3"/>
        <v>0</v>
      </c>
      <c r="Z17" s="43"/>
      <c r="AA17" s="122">
        <f t="shared" si="4"/>
        <v>97.66666666666667</v>
      </c>
      <c r="AB17" s="122">
        <f t="shared" si="5"/>
        <v>30</v>
      </c>
      <c r="AC17" s="93">
        <f t="shared" si="6"/>
        <v>99</v>
      </c>
      <c r="AD17" s="93">
        <f t="shared" si="7"/>
        <v>97.5</v>
      </c>
      <c r="AE17" s="93">
        <f t="shared" si="8"/>
        <v>96.5</v>
      </c>
      <c r="AF17" s="93">
        <f t="shared" si="9"/>
        <v>96.5</v>
      </c>
      <c r="AG17" s="93">
        <f t="shared" si="10"/>
        <v>0</v>
      </c>
      <c r="AH17" s="81">
        <f t="shared" si="11"/>
        <v>8</v>
      </c>
      <c r="AI17" s="81">
        <f t="shared" si="12"/>
        <v>10</v>
      </c>
      <c r="AJ17" s="81">
        <f t="shared" si="13"/>
        <v>12</v>
      </c>
      <c r="AK17" s="81">
        <f t="shared" si="14"/>
        <v>16</v>
      </c>
      <c r="AL17" s="81">
        <f t="shared" si="15"/>
        <v>100</v>
      </c>
    </row>
    <row r="18" spans="1:38" ht="14.25" customHeight="1">
      <c r="A18" s="53">
        <v>15</v>
      </c>
      <c r="B18" s="3" t="s">
        <v>44</v>
      </c>
      <c r="C18" s="3" t="s">
        <v>14</v>
      </c>
      <c r="D18" s="75" t="s">
        <v>522</v>
      </c>
      <c r="E18" s="7" t="s">
        <v>30</v>
      </c>
      <c r="F18" s="3" t="s">
        <v>217</v>
      </c>
      <c r="G18" s="11">
        <v>13</v>
      </c>
      <c r="H18" s="55">
        <v>97</v>
      </c>
      <c r="I18" s="11">
        <v>15</v>
      </c>
      <c r="J18" s="55">
        <v>95</v>
      </c>
      <c r="K18" s="11">
        <v>0</v>
      </c>
      <c r="L18" s="55">
        <v>0</v>
      </c>
      <c r="M18" s="11">
        <v>13</v>
      </c>
      <c r="N18" s="55">
        <v>97.5</v>
      </c>
      <c r="O18" s="11">
        <v>0</v>
      </c>
      <c r="P18" s="55">
        <v>0</v>
      </c>
      <c r="Q18" s="66">
        <f t="shared" si="0"/>
        <v>96.5</v>
      </c>
      <c r="R18" s="66">
        <f t="shared" si="1"/>
        <v>96.5</v>
      </c>
      <c r="S18" s="51"/>
      <c r="T18" s="66" t="str">
        <f t="shared" si="2"/>
        <v>NE</v>
      </c>
      <c r="U18" s="64"/>
      <c r="V18" s="64"/>
      <c r="W18" s="56">
        <v>0</v>
      </c>
      <c r="X18" s="55"/>
      <c r="Y18" s="63">
        <f t="shared" si="3"/>
        <v>0</v>
      </c>
      <c r="Z18" s="43"/>
      <c r="AA18" s="122">
        <f t="shared" si="4"/>
        <v>96.5</v>
      </c>
      <c r="AB18" s="122">
        <f t="shared" si="5"/>
        <v>41</v>
      </c>
      <c r="AC18" s="93">
        <f t="shared" si="6"/>
        <v>97</v>
      </c>
      <c r="AD18" s="93">
        <f t="shared" si="7"/>
        <v>95</v>
      </c>
      <c r="AE18" s="93">
        <f t="shared" si="8"/>
        <v>0</v>
      </c>
      <c r="AF18" s="93">
        <f t="shared" si="9"/>
        <v>97.5</v>
      </c>
      <c r="AG18" s="93">
        <f t="shared" si="10"/>
        <v>0</v>
      </c>
      <c r="AH18" s="81">
        <f t="shared" si="11"/>
        <v>13</v>
      </c>
      <c r="AI18" s="81">
        <f t="shared" si="12"/>
        <v>15</v>
      </c>
      <c r="AJ18" s="81">
        <f t="shared" si="13"/>
        <v>100</v>
      </c>
      <c r="AK18" s="81">
        <f t="shared" si="14"/>
        <v>13</v>
      </c>
      <c r="AL18" s="81">
        <f t="shared" si="15"/>
        <v>100</v>
      </c>
    </row>
    <row r="19" spans="1:38" ht="14.25" customHeight="1">
      <c r="A19" s="53">
        <v>16</v>
      </c>
      <c r="B19" s="3" t="s">
        <v>1071</v>
      </c>
      <c r="C19" s="3" t="s">
        <v>257</v>
      </c>
      <c r="D19" s="75" t="s">
        <v>1215</v>
      </c>
      <c r="E19" s="4" t="s">
        <v>1122</v>
      </c>
      <c r="F19" s="5" t="s">
        <v>1072</v>
      </c>
      <c r="G19" s="11">
        <v>17</v>
      </c>
      <c r="H19" s="55">
        <v>95</v>
      </c>
      <c r="I19" s="11">
        <v>12</v>
      </c>
      <c r="J19" s="55">
        <v>97</v>
      </c>
      <c r="K19" s="11">
        <v>22</v>
      </c>
      <c r="L19" s="55">
        <v>86</v>
      </c>
      <c r="M19" s="11">
        <v>22</v>
      </c>
      <c r="N19" s="55">
        <v>93.5</v>
      </c>
      <c r="O19" s="11">
        <v>0</v>
      </c>
      <c r="P19" s="55">
        <v>0</v>
      </c>
      <c r="Q19" s="66">
        <f t="shared" si="0"/>
        <v>95.16666666666667</v>
      </c>
      <c r="R19" s="66">
        <f t="shared" si="1"/>
        <v>95.16666666666667</v>
      </c>
      <c r="S19" s="51"/>
      <c r="T19" s="66" t="str">
        <f t="shared" si="2"/>
        <v>NE</v>
      </c>
      <c r="U19" s="64"/>
      <c r="V19" s="64"/>
      <c r="W19" s="56">
        <v>0</v>
      </c>
      <c r="X19" s="55"/>
      <c r="Y19" s="63">
        <f t="shared" si="3"/>
        <v>0</v>
      </c>
      <c r="Z19" s="43"/>
      <c r="AA19" s="122">
        <f t="shared" si="4"/>
        <v>95.16666666666667</v>
      </c>
      <c r="AB19" s="122">
        <f t="shared" si="5"/>
        <v>51</v>
      </c>
      <c r="AC19" s="93">
        <f t="shared" si="6"/>
        <v>95</v>
      </c>
      <c r="AD19" s="93">
        <f t="shared" si="7"/>
        <v>97</v>
      </c>
      <c r="AE19" s="93">
        <f t="shared" si="8"/>
        <v>86</v>
      </c>
      <c r="AF19" s="93">
        <f t="shared" si="9"/>
        <v>93.5</v>
      </c>
      <c r="AG19" s="93">
        <f t="shared" si="10"/>
        <v>0</v>
      </c>
      <c r="AH19" s="81">
        <f t="shared" si="11"/>
        <v>17</v>
      </c>
      <c r="AI19" s="81">
        <f t="shared" si="12"/>
        <v>12</v>
      </c>
      <c r="AJ19" s="81">
        <f t="shared" si="13"/>
        <v>22</v>
      </c>
      <c r="AK19" s="81">
        <f t="shared" si="14"/>
        <v>22</v>
      </c>
      <c r="AL19" s="81">
        <f t="shared" si="15"/>
        <v>100</v>
      </c>
    </row>
    <row r="20" spans="1:38" ht="14.25" customHeight="1">
      <c r="A20" s="53">
        <v>17</v>
      </c>
      <c r="B20" s="10" t="s">
        <v>683</v>
      </c>
      <c r="C20" s="10" t="s">
        <v>684</v>
      </c>
      <c r="D20" s="9" t="s">
        <v>515</v>
      </c>
      <c r="E20" s="10" t="s">
        <v>186</v>
      </c>
      <c r="F20" s="10" t="s">
        <v>692</v>
      </c>
      <c r="G20" s="11">
        <v>20</v>
      </c>
      <c r="H20" s="55">
        <v>89.5</v>
      </c>
      <c r="I20" s="11">
        <v>18</v>
      </c>
      <c r="J20" s="55">
        <v>90</v>
      </c>
      <c r="K20" s="11">
        <v>13</v>
      </c>
      <c r="L20" s="55">
        <v>96.5</v>
      </c>
      <c r="M20" s="11">
        <v>14</v>
      </c>
      <c r="N20" s="55">
        <v>97</v>
      </c>
      <c r="O20" s="11">
        <v>0</v>
      </c>
      <c r="P20" s="55">
        <v>0</v>
      </c>
      <c r="Q20" s="66">
        <f t="shared" si="0"/>
        <v>94.5</v>
      </c>
      <c r="R20" s="66">
        <f t="shared" si="1"/>
        <v>94.5</v>
      </c>
      <c r="S20" s="51"/>
      <c r="T20" s="66" t="str">
        <f t="shared" si="2"/>
        <v>NE</v>
      </c>
      <c r="U20" s="64"/>
      <c r="V20" s="64"/>
      <c r="W20" s="56">
        <v>0</v>
      </c>
      <c r="X20" s="55"/>
      <c r="Y20" s="63">
        <f t="shared" si="3"/>
        <v>0</v>
      </c>
      <c r="AA20" s="122">
        <f t="shared" si="4"/>
        <v>94.5</v>
      </c>
      <c r="AB20" s="122">
        <f t="shared" si="5"/>
        <v>45</v>
      </c>
      <c r="AC20" s="93">
        <f t="shared" si="6"/>
        <v>89.5</v>
      </c>
      <c r="AD20" s="93">
        <f t="shared" si="7"/>
        <v>90</v>
      </c>
      <c r="AE20" s="93">
        <f t="shared" si="8"/>
        <v>96.5</v>
      </c>
      <c r="AF20" s="93">
        <f t="shared" si="9"/>
        <v>97</v>
      </c>
      <c r="AG20" s="93">
        <f t="shared" si="10"/>
        <v>0</v>
      </c>
      <c r="AH20" s="81">
        <f t="shared" si="11"/>
        <v>20</v>
      </c>
      <c r="AI20" s="81">
        <f t="shared" si="12"/>
        <v>18</v>
      </c>
      <c r="AJ20" s="81">
        <f t="shared" si="13"/>
        <v>13</v>
      </c>
      <c r="AK20" s="81">
        <f t="shared" si="14"/>
        <v>14</v>
      </c>
      <c r="AL20" s="81">
        <f t="shared" si="15"/>
        <v>100</v>
      </c>
    </row>
    <row r="21" spans="1:38" ht="14.25" customHeight="1">
      <c r="A21" s="38">
        <v>18</v>
      </c>
      <c r="B21" s="3" t="s">
        <v>127</v>
      </c>
      <c r="C21" s="3" t="s">
        <v>696</v>
      </c>
      <c r="D21" s="75" t="s">
        <v>531</v>
      </c>
      <c r="E21" s="1" t="s">
        <v>439</v>
      </c>
      <c r="F21" s="18" t="s">
        <v>409</v>
      </c>
      <c r="G21" s="11">
        <v>0</v>
      </c>
      <c r="H21" s="55">
        <v>0</v>
      </c>
      <c r="I21" s="11">
        <v>0</v>
      </c>
      <c r="J21" s="55">
        <v>0</v>
      </c>
      <c r="K21" s="11">
        <v>23</v>
      </c>
      <c r="L21" s="55">
        <v>82</v>
      </c>
      <c r="M21" s="11">
        <v>1</v>
      </c>
      <c r="N21" s="55">
        <v>100</v>
      </c>
      <c r="O21" s="11">
        <v>6</v>
      </c>
      <c r="P21" s="55">
        <v>100</v>
      </c>
      <c r="Q21" s="66">
        <f t="shared" si="0"/>
        <v>94</v>
      </c>
      <c r="R21" s="66">
        <f t="shared" si="1"/>
        <v>94</v>
      </c>
      <c r="S21" s="30"/>
      <c r="T21" s="66" t="str">
        <f t="shared" si="2"/>
        <v>NE</v>
      </c>
      <c r="U21" s="56"/>
      <c r="V21" s="56"/>
      <c r="W21" s="56">
        <v>0</v>
      </c>
      <c r="X21" s="83"/>
      <c r="Y21" s="63">
        <f t="shared" si="3"/>
        <v>0</v>
      </c>
      <c r="AA21" s="122">
        <f t="shared" si="4"/>
        <v>94</v>
      </c>
      <c r="AB21" s="122">
        <f t="shared" si="5"/>
        <v>30</v>
      </c>
      <c r="AC21" s="93">
        <f t="shared" si="6"/>
        <v>0</v>
      </c>
      <c r="AD21" s="93">
        <f t="shared" si="7"/>
        <v>0</v>
      </c>
      <c r="AE21" s="93">
        <f t="shared" si="8"/>
        <v>82</v>
      </c>
      <c r="AF21" s="93">
        <f t="shared" si="9"/>
        <v>100</v>
      </c>
      <c r="AG21" s="93">
        <f t="shared" si="10"/>
        <v>100</v>
      </c>
      <c r="AH21" s="81">
        <f t="shared" si="11"/>
        <v>100</v>
      </c>
      <c r="AI21" s="81">
        <f t="shared" si="12"/>
        <v>100</v>
      </c>
      <c r="AJ21" s="81">
        <f t="shared" si="13"/>
        <v>23</v>
      </c>
      <c r="AK21" s="81">
        <f t="shared" si="14"/>
        <v>1</v>
      </c>
      <c r="AL21" s="81">
        <f t="shared" si="15"/>
        <v>6</v>
      </c>
    </row>
    <row r="22" spans="1:38" ht="14.25" customHeight="1">
      <c r="A22" s="53">
        <v>19</v>
      </c>
      <c r="B22" s="10" t="s">
        <v>685</v>
      </c>
      <c r="C22" s="10" t="s">
        <v>33</v>
      </c>
      <c r="D22" s="9" t="s">
        <v>688</v>
      </c>
      <c r="E22" s="14" t="s">
        <v>835</v>
      </c>
      <c r="F22" s="10" t="s">
        <v>1246</v>
      </c>
      <c r="G22" s="11">
        <v>16</v>
      </c>
      <c r="H22" s="55">
        <v>95.5</v>
      </c>
      <c r="I22" s="11">
        <v>17</v>
      </c>
      <c r="J22" s="55">
        <v>91.5</v>
      </c>
      <c r="K22" s="11">
        <v>20</v>
      </c>
      <c r="L22" s="55">
        <v>88.5</v>
      </c>
      <c r="M22" s="11">
        <v>26</v>
      </c>
      <c r="N22" s="55">
        <v>82.5</v>
      </c>
      <c r="O22" s="11">
        <v>0</v>
      </c>
      <c r="P22" s="55">
        <v>0</v>
      </c>
      <c r="Q22" s="66">
        <f t="shared" si="0"/>
        <v>91.83333333333333</v>
      </c>
      <c r="R22" s="66">
        <f t="shared" si="1"/>
        <v>91.83333333333333</v>
      </c>
      <c r="S22" s="51"/>
      <c r="T22" s="66" t="str">
        <f t="shared" si="2"/>
        <v>NE</v>
      </c>
      <c r="U22" s="64"/>
      <c r="V22" s="64"/>
      <c r="W22" s="56">
        <v>0</v>
      </c>
      <c r="X22" s="55"/>
      <c r="Y22" s="63">
        <f t="shared" si="3"/>
        <v>0</v>
      </c>
      <c r="Z22" s="43"/>
      <c r="AA22" s="122">
        <f t="shared" si="4"/>
        <v>91.83333333333333</v>
      </c>
      <c r="AB22" s="122">
        <f t="shared" si="5"/>
        <v>53</v>
      </c>
      <c r="AC22" s="93">
        <f t="shared" si="6"/>
        <v>95.5</v>
      </c>
      <c r="AD22" s="93">
        <f t="shared" si="7"/>
        <v>91.5</v>
      </c>
      <c r="AE22" s="93">
        <f t="shared" si="8"/>
        <v>88.5</v>
      </c>
      <c r="AF22" s="93">
        <f t="shared" si="9"/>
        <v>82.5</v>
      </c>
      <c r="AG22" s="93">
        <f t="shared" si="10"/>
        <v>0</v>
      </c>
      <c r="AH22" s="81">
        <f t="shared" si="11"/>
        <v>16</v>
      </c>
      <c r="AI22" s="81">
        <f t="shared" si="12"/>
        <v>17</v>
      </c>
      <c r="AJ22" s="81">
        <f t="shared" si="13"/>
        <v>20</v>
      </c>
      <c r="AK22" s="81">
        <f t="shared" si="14"/>
        <v>26</v>
      </c>
      <c r="AL22" s="81">
        <f t="shared" si="15"/>
        <v>100</v>
      </c>
    </row>
    <row r="23" spans="1:38" ht="14.25" customHeight="1">
      <c r="A23" s="53">
        <v>20</v>
      </c>
      <c r="B23" s="10" t="s">
        <v>301</v>
      </c>
      <c r="C23" s="10" t="s">
        <v>172</v>
      </c>
      <c r="D23" s="9" t="s">
        <v>562</v>
      </c>
      <c r="E23" s="4" t="s">
        <v>829</v>
      </c>
      <c r="F23" s="10" t="s">
        <v>250</v>
      </c>
      <c r="G23" s="11">
        <v>19</v>
      </c>
      <c r="H23" s="55">
        <v>90.5</v>
      </c>
      <c r="I23" s="11">
        <v>20</v>
      </c>
      <c r="J23" s="55">
        <v>88.5</v>
      </c>
      <c r="K23" s="11">
        <v>21</v>
      </c>
      <c r="L23" s="55">
        <v>88</v>
      </c>
      <c r="M23" s="11">
        <v>18</v>
      </c>
      <c r="N23" s="55">
        <v>94.5</v>
      </c>
      <c r="O23" s="11">
        <v>0</v>
      </c>
      <c r="P23" s="55">
        <v>0</v>
      </c>
      <c r="Q23" s="66">
        <f t="shared" si="0"/>
        <v>91.16666666666667</v>
      </c>
      <c r="R23" s="66">
        <f t="shared" si="1"/>
        <v>91.16666666666667</v>
      </c>
      <c r="S23" s="51"/>
      <c r="T23" s="66" t="str">
        <f t="shared" si="2"/>
        <v>NE</v>
      </c>
      <c r="U23" s="64"/>
      <c r="V23" s="64"/>
      <c r="W23" s="56">
        <v>0</v>
      </c>
      <c r="X23" s="55"/>
      <c r="Y23" s="63">
        <f t="shared" si="3"/>
        <v>0</v>
      </c>
      <c r="Z23" s="43"/>
      <c r="AA23" s="122">
        <f t="shared" si="4"/>
        <v>91.16666666666667</v>
      </c>
      <c r="AB23" s="122">
        <f t="shared" si="5"/>
        <v>57</v>
      </c>
      <c r="AC23" s="93">
        <f t="shared" si="6"/>
        <v>90.5</v>
      </c>
      <c r="AD23" s="93">
        <f t="shared" si="7"/>
        <v>88.5</v>
      </c>
      <c r="AE23" s="93">
        <f t="shared" si="8"/>
        <v>88</v>
      </c>
      <c r="AF23" s="93">
        <f t="shared" si="9"/>
        <v>94.5</v>
      </c>
      <c r="AG23" s="93">
        <f t="shared" si="10"/>
        <v>0</v>
      </c>
      <c r="AH23" s="81">
        <f t="shared" si="11"/>
        <v>19</v>
      </c>
      <c r="AI23" s="81">
        <f t="shared" si="12"/>
        <v>20</v>
      </c>
      <c r="AJ23" s="81">
        <f t="shared" si="13"/>
        <v>21</v>
      </c>
      <c r="AK23" s="81">
        <f t="shared" si="14"/>
        <v>18</v>
      </c>
      <c r="AL23" s="81">
        <f t="shared" si="15"/>
        <v>100</v>
      </c>
    </row>
    <row r="24" spans="1:38" ht="14.25" customHeight="1">
      <c r="A24" s="53">
        <v>21</v>
      </c>
      <c r="B24" s="12" t="s">
        <v>1243</v>
      </c>
      <c r="C24" s="10" t="s">
        <v>4</v>
      </c>
      <c r="D24" s="9" t="s">
        <v>1248</v>
      </c>
      <c r="E24" s="1" t="s">
        <v>828</v>
      </c>
      <c r="F24" s="14" t="s">
        <v>94</v>
      </c>
      <c r="G24" s="11">
        <v>0</v>
      </c>
      <c r="H24" s="55">
        <v>0</v>
      </c>
      <c r="I24" s="11">
        <v>21</v>
      </c>
      <c r="J24" s="55">
        <v>86</v>
      </c>
      <c r="K24" s="11">
        <v>19</v>
      </c>
      <c r="L24" s="55">
        <v>92</v>
      </c>
      <c r="M24" s="11">
        <v>25</v>
      </c>
      <c r="N24" s="55">
        <v>84</v>
      </c>
      <c r="O24" s="11">
        <v>13</v>
      </c>
      <c r="P24" s="55">
        <v>90.5</v>
      </c>
      <c r="Q24" s="66">
        <f t="shared" si="0"/>
        <v>89.5</v>
      </c>
      <c r="R24" s="66">
        <f t="shared" si="1"/>
        <v>92.5</v>
      </c>
      <c r="S24" s="51"/>
      <c r="T24" s="66" t="str">
        <f t="shared" si="2"/>
        <v>ANO</v>
      </c>
      <c r="U24" s="64"/>
      <c r="V24" s="64"/>
      <c r="W24" s="56"/>
      <c r="X24" s="55">
        <v>95.5</v>
      </c>
      <c r="Y24" s="63">
        <f t="shared" si="3"/>
        <v>95.5</v>
      </c>
      <c r="Z24" s="43"/>
      <c r="AA24" s="122">
        <f t="shared" si="4"/>
        <v>89.5</v>
      </c>
      <c r="AB24" s="122">
        <f t="shared" si="5"/>
        <v>53</v>
      </c>
      <c r="AC24" s="93">
        <f t="shared" si="6"/>
        <v>0</v>
      </c>
      <c r="AD24" s="93">
        <f t="shared" si="7"/>
        <v>86</v>
      </c>
      <c r="AE24" s="93">
        <f t="shared" si="8"/>
        <v>92</v>
      </c>
      <c r="AF24" s="93">
        <f t="shared" si="9"/>
        <v>84</v>
      </c>
      <c r="AG24" s="93">
        <f t="shared" si="10"/>
        <v>90.5</v>
      </c>
      <c r="AH24" s="81">
        <f t="shared" si="11"/>
        <v>100</v>
      </c>
      <c r="AI24" s="81">
        <f t="shared" si="12"/>
        <v>21</v>
      </c>
      <c r="AJ24" s="81">
        <f t="shared" si="13"/>
        <v>19</v>
      </c>
      <c r="AK24" s="81">
        <f t="shared" si="14"/>
        <v>25</v>
      </c>
      <c r="AL24" s="81">
        <f t="shared" si="15"/>
        <v>13</v>
      </c>
    </row>
    <row r="25" spans="1:38" ht="14.25" customHeight="1">
      <c r="A25" s="53">
        <v>22</v>
      </c>
      <c r="B25" s="3" t="s">
        <v>64</v>
      </c>
      <c r="C25" s="3" t="s">
        <v>65</v>
      </c>
      <c r="D25" s="75" t="s">
        <v>558</v>
      </c>
      <c r="E25" s="7" t="s">
        <v>30</v>
      </c>
      <c r="F25" s="3" t="s">
        <v>217</v>
      </c>
      <c r="G25" s="11">
        <v>21</v>
      </c>
      <c r="H25" s="55">
        <v>73.5</v>
      </c>
      <c r="I25" s="11">
        <v>22</v>
      </c>
      <c r="J25" s="55">
        <v>80</v>
      </c>
      <c r="K25" s="11">
        <v>0</v>
      </c>
      <c r="L25" s="55">
        <v>0</v>
      </c>
      <c r="M25" s="11">
        <v>24</v>
      </c>
      <c r="N25" s="55">
        <v>88</v>
      </c>
      <c r="O25" s="11">
        <v>0</v>
      </c>
      <c r="P25" s="55">
        <v>0</v>
      </c>
      <c r="Q25" s="66">
        <f t="shared" si="0"/>
        <v>80.5</v>
      </c>
      <c r="R25" s="66">
        <f t="shared" si="1"/>
        <v>80.5</v>
      </c>
      <c r="S25" s="51"/>
      <c r="T25" s="66" t="str">
        <f t="shared" si="2"/>
        <v>NE</v>
      </c>
      <c r="U25" s="64"/>
      <c r="V25" s="64"/>
      <c r="W25" s="56">
        <v>0</v>
      </c>
      <c r="X25" s="55"/>
      <c r="Y25" s="63">
        <f t="shared" si="3"/>
        <v>0</v>
      </c>
      <c r="AA25" s="122">
        <f t="shared" si="4"/>
        <v>80.5</v>
      </c>
      <c r="AB25" s="122">
        <f t="shared" si="5"/>
        <v>67</v>
      </c>
      <c r="AC25" s="93">
        <f t="shared" si="6"/>
        <v>73.5</v>
      </c>
      <c r="AD25" s="93">
        <f t="shared" si="7"/>
        <v>80</v>
      </c>
      <c r="AE25" s="93">
        <f t="shared" si="8"/>
        <v>0</v>
      </c>
      <c r="AF25" s="93">
        <f t="shared" si="9"/>
        <v>88</v>
      </c>
      <c r="AG25" s="93">
        <f t="shared" si="10"/>
        <v>0</v>
      </c>
      <c r="AH25" s="81">
        <f t="shared" si="11"/>
        <v>21</v>
      </c>
      <c r="AI25" s="81">
        <f t="shared" si="12"/>
        <v>22</v>
      </c>
      <c r="AJ25" s="81">
        <f t="shared" si="13"/>
        <v>100</v>
      </c>
      <c r="AK25" s="81">
        <f t="shared" si="14"/>
        <v>24</v>
      </c>
      <c r="AL25" s="81">
        <f t="shared" si="15"/>
        <v>100</v>
      </c>
    </row>
    <row r="26" spans="1:38" ht="14.25" customHeight="1">
      <c r="A26" s="38">
        <v>23</v>
      </c>
      <c r="B26" s="10" t="s">
        <v>299</v>
      </c>
      <c r="C26" s="10" t="s">
        <v>170</v>
      </c>
      <c r="D26" s="9" t="s">
        <v>567</v>
      </c>
      <c r="E26" s="7" t="s">
        <v>24</v>
      </c>
      <c r="F26" s="10" t="s">
        <v>300</v>
      </c>
      <c r="G26" s="11">
        <v>0</v>
      </c>
      <c r="H26" s="55">
        <v>0</v>
      </c>
      <c r="I26" s="11">
        <v>0</v>
      </c>
      <c r="J26" s="55">
        <v>0</v>
      </c>
      <c r="K26" s="11">
        <v>5</v>
      </c>
      <c r="L26" s="55">
        <v>100</v>
      </c>
      <c r="M26" s="11">
        <v>17</v>
      </c>
      <c r="N26" s="55">
        <v>96</v>
      </c>
      <c r="O26" s="11">
        <v>0</v>
      </c>
      <c r="P26" s="55">
        <v>0</v>
      </c>
      <c r="Q26" s="66">
        <f t="shared" si="0"/>
        <v>65.33333333333333</v>
      </c>
      <c r="R26" s="66">
        <f t="shared" si="1"/>
        <v>65.33333333333333</v>
      </c>
      <c r="S26" s="51"/>
      <c r="T26" s="66" t="str">
        <f t="shared" si="2"/>
        <v>NE</v>
      </c>
      <c r="U26" s="64"/>
      <c r="V26" s="64"/>
      <c r="W26" s="56">
        <v>0</v>
      </c>
      <c r="X26" s="55"/>
      <c r="Y26" s="63">
        <f t="shared" si="3"/>
        <v>0</v>
      </c>
      <c r="Z26" s="43"/>
      <c r="AA26" s="122">
        <f t="shared" si="4"/>
        <v>65.33333333333333</v>
      </c>
      <c r="AB26" s="122">
        <f t="shared" si="5"/>
        <v>122</v>
      </c>
      <c r="AC26" s="93">
        <f t="shared" si="6"/>
        <v>0</v>
      </c>
      <c r="AD26" s="93">
        <f t="shared" si="7"/>
        <v>0</v>
      </c>
      <c r="AE26" s="93">
        <f t="shared" si="8"/>
        <v>100</v>
      </c>
      <c r="AF26" s="93">
        <f t="shared" si="9"/>
        <v>96</v>
      </c>
      <c r="AG26" s="93">
        <f t="shared" si="10"/>
        <v>0</v>
      </c>
      <c r="AH26" s="81">
        <f t="shared" si="11"/>
        <v>100</v>
      </c>
      <c r="AI26" s="81">
        <f t="shared" si="12"/>
        <v>100</v>
      </c>
      <c r="AJ26" s="81">
        <f t="shared" si="13"/>
        <v>5</v>
      </c>
      <c r="AK26" s="81">
        <f t="shared" si="14"/>
        <v>17</v>
      </c>
      <c r="AL26" s="81">
        <f t="shared" si="15"/>
        <v>100</v>
      </c>
    </row>
    <row r="27" spans="1:38" ht="14.25" customHeight="1">
      <c r="A27" s="53">
        <v>24</v>
      </c>
      <c r="B27" s="12" t="s">
        <v>78</v>
      </c>
      <c r="C27" s="10" t="s">
        <v>79</v>
      </c>
      <c r="D27" s="9" t="s">
        <v>1048</v>
      </c>
      <c r="E27" s="1" t="s">
        <v>828</v>
      </c>
      <c r="F27" s="14" t="s">
        <v>46</v>
      </c>
      <c r="G27" s="11">
        <v>15</v>
      </c>
      <c r="H27" s="55">
        <v>96</v>
      </c>
      <c r="I27" s="11">
        <v>7</v>
      </c>
      <c r="J27" s="55">
        <v>99</v>
      </c>
      <c r="K27" s="11">
        <v>0</v>
      </c>
      <c r="L27" s="55">
        <v>0</v>
      </c>
      <c r="M27" s="11">
        <v>0</v>
      </c>
      <c r="N27" s="55">
        <v>0</v>
      </c>
      <c r="O27" s="11">
        <v>0</v>
      </c>
      <c r="P27" s="55">
        <v>0</v>
      </c>
      <c r="Q27" s="66">
        <f t="shared" si="0"/>
        <v>65</v>
      </c>
      <c r="R27" s="66">
        <f t="shared" si="1"/>
        <v>65</v>
      </c>
      <c r="S27" s="51"/>
      <c r="T27" s="66" t="str">
        <f t="shared" si="2"/>
        <v>NE</v>
      </c>
      <c r="U27" s="64"/>
      <c r="V27" s="64"/>
      <c r="W27" s="56">
        <v>0</v>
      </c>
      <c r="X27" s="55"/>
      <c r="Y27" s="63">
        <f t="shared" si="3"/>
        <v>0</v>
      </c>
      <c r="Z27" s="43"/>
      <c r="AA27" s="122">
        <f t="shared" si="4"/>
        <v>65</v>
      </c>
      <c r="AB27" s="122">
        <f t="shared" si="5"/>
        <v>122</v>
      </c>
      <c r="AC27" s="93">
        <f t="shared" si="6"/>
        <v>96</v>
      </c>
      <c r="AD27" s="93">
        <f t="shared" si="7"/>
        <v>99</v>
      </c>
      <c r="AE27" s="93">
        <f t="shared" si="8"/>
        <v>0</v>
      </c>
      <c r="AF27" s="93">
        <f t="shared" si="9"/>
        <v>0</v>
      </c>
      <c r="AG27" s="93">
        <f t="shared" si="10"/>
        <v>0</v>
      </c>
      <c r="AH27" s="81">
        <f t="shared" si="11"/>
        <v>15</v>
      </c>
      <c r="AI27" s="81">
        <f t="shared" si="12"/>
        <v>7</v>
      </c>
      <c r="AJ27" s="81">
        <f t="shared" si="13"/>
        <v>100</v>
      </c>
      <c r="AK27" s="81">
        <f t="shared" si="14"/>
        <v>100</v>
      </c>
      <c r="AL27" s="81">
        <f t="shared" si="15"/>
        <v>100</v>
      </c>
    </row>
    <row r="28" spans="1:38" ht="14.25" customHeight="1">
      <c r="A28" s="53">
        <v>25</v>
      </c>
      <c r="B28" s="7" t="s">
        <v>10</v>
      </c>
      <c r="C28" s="7" t="s">
        <v>11</v>
      </c>
      <c r="D28" s="129" t="s">
        <v>568</v>
      </c>
      <c r="E28" s="99" t="s">
        <v>12</v>
      </c>
      <c r="F28" s="2" t="s">
        <v>790</v>
      </c>
      <c r="G28" s="11">
        <v>0</v>
      </c>
      <c r="H28" s="55">
        <v>0</v>
      </c>
      <c r="I28" s="11">
        <v>0</v>
      </c>
      <c r="J28" s="55">
        <v>0</v>
      </c>
      <c r="K28" s="11">
        <v>17</v>
      </c>
      <c r="L28" s="55">
        <v>95</v>
      </c>
      <c r="M28" s="11">
        <v>10</v>
      </c>
      <c r="N28" s="55">
        <v>100</v>
      </c>
      <c r="O28" s="11">
        <v>0</v>
      </c>
      <c r="P28" s="55">
        <v>0</v>
      </c>
      <c r="Q28" s="66">
        <f t="shared" si="0"/>
        <v>65</v>
      </c>
      <c r="R28" s="66">
        <f t="shared" si="1"/>
        <v>65</v>
      </c>
      <c r="S28" s="51"/>
      <c r="T28" s="66" t="str">
        <f t="shared" si="2"/>
        <v>NE</v>
      </c>
      <c r="U28" s="64"/>
      <c r="V28" s="64"/>
      <c r="W28" s="56">
        <v>0</v>
      </c>
      <c r="X28" s="55"/>
      <c r="Y28" s="63">
        <f t="shared" si="3"/>
        <v>0</v>
      </c>
      <c r="Z28" s="43"/>
      <c r="AA28" s="122">
        <f t="shared" si="4"/>
        <v>65</v>
      </c>
      <c r="AB28" s="122">
        <f t="shared" si="5"/>
        <v>127</v>
      </c>
      <c r="AC28" s="93">
        <f t="shared" si="6"/>
        <v>0</v>
      </c>
      <c r="AD28" s="93">
        <f t="shared" si="7"/>
        <v>0</v>
      </c>
      <c r="AE28" s="93">
        <f t="shared" si="8"/>
        <v>95</v>
      </c>
      <c r="AF28" s="93">
        <f t="shared" si="9"/>
        <v>100</v>
      </c>
      <c r="AG28" s="93">
        <f t="shared" si="10"/>
        <v>0</v>
      </c>
      <c r="AH28" s="81">
        <f t="shared" si="11"/>
        <v>100</v>
      </c>
      <c r="AI28" s="81">
        <f t="shared" si="12"/>
        <v>100</v>
      </c>
      <c r="AJ28" s="81">
        <f t="shared" si="13"/>
        <v>17</v>
      </c>
      <c r="AK28" s="81">
        <f t="shared" si="14"/>
        <v>10</v>
      </c>
      <c r="AL28" s="81">
        <f t="shared" si="15"/>
        <v>100</v>
      </c>
    </row>
    <row r="29" spans="1:38" ht="14.25" customHeight="1">
      <c r="A29" s="53">
        <v>26</v>
      </c>
      <c r="B29" s="10" t="s">
        <v>431</v>
      </c>
      <c r="C29" s="10" t="s">
        <v>40</v>
      </c>
      <c r="D29" s="9" t="s">
        <v>1255</v>
      </c>
      <c r="E29" s="7" t="s">
        <v>12</v>
      </c>
      <c r="F29" s="10" t="s">
        <v>217</v>
      </c>
      <c r="G29" s="11">
        <v>0</v>
      </c>
      <c r="H29" s="55">
        <v>0</v>
      </c>
      <c r="I29" s="11">
        <v>0</v>
      </c>
      <c r="J29" s="55">
        <v>0</v>
      </c>
      <c r="K29" s="11">
        <v>9</v>
      </c>
      <c r="L29" s="55">
        <v>97.5</v>
      </c>
      <c r="M29" s="11">
        <v>18</v>
      </c>
      <c r="N29" s="55">
        <v>94.5</v>
      </c>
      <c r="O29" s="11">
        <v>0</v>
      </c>
      <c r="P29" s="55">
        <v>0</v>
      </c>
      <c r="Q29" s="66">
        <f t="shared" si="0"/>
        <v>64</v>
      </c>
      <c r="R29" s="66">
        <f t="shared" si="1"/>
        <v>64</v>
      </c>
      <c r="S29" s="51"/>
      <c r="T29" s="66" t="str">
        <f t="shared" si="2"/>
        <v>NE</v>
      </c>
      <c r="U29" s="64"/>
      <c r="V29" s="64"/>
      <c r="W29" s="56">
        <v>0</v>
      </c>
      <c r="X29" s="55"/>
      <c r="Y29" s="63">
        <f t="shared" si="3"/>
        <v>0</v>
      </c>
      <c r="Z29" s="43"/>
      <c r="AA29" s="122">
        <f t="shared" si="4"/>
        <v>64</v>
      </c>
      <c r="AB29" s="122">
        <f t="shared" si="5"/>
        <v>127</v>
      </c>
      <c r="AC29" s="93">
        <f t="shared" si="6"/>
        <v>0</v>
      </c>
      <c r="AD29" s="93">
        <f t="shared" si="7"/>
        <v>0</v>
      </c>
      <c r="AE29" s="93">
        <f t="shared" si="8"/>
        <v>97.5</v>
      </c>
      <c r="AF29" s="93">
        <f t="shared" si="9"/>
        <v>94.5</v>
      </c>
      <c r="AG29" s="93">
        <f t="shared" si="10"/>
        <v>0</v>
      </c>
      <c r="AH29" s="81">
        <f t="shared" si="11"/>
        <v>100</v>
      </c>
      <c r="AI29" s="81">
        <f t="shared" si="12"/>
        <v>100</v>
      </c>
      <c r="AJ29" s="81">
        <f t="shared" si="13"/>
        <v>9</v>
      </c>
      <c r="AK29" s="81">
        <f t="shared" si="14"/>
        <v>18</v>
      </c>
      <c r="AL29" s="81">
        <f t="shared" si="15"/>
        <v>100</v>
      </c>
    </row>
    <row r="30" spans="1:38" ht="14.25" customHeight="1">
      <c r="A30" s="53">
        <v>27</v>
      </c>
      <c r="B30" s="7" t="s">
        <v>61</v>
      </c>
      <c r="C30" s="7" t="s">
        <v>62</v>
      </c>
      <c r="D30" s="76" t="s">
        <v>564</v>
      </c>
      <c r="E30" s="7" t="s">
        <v>12</v>
      </c>
      <c r="F30" s="2" t="s">
        <v>63</v>
      </c>
      <c r="G30" s="11">
        <v>0</v>
      </c>
      <c r="H30" s="55">
        <v>0</v>
      </c>
      <c r="I30" s="11">
        <v>0</v>
      </c>
      <c r="J30" s="55">
        <v>0</v>
      </c>
      <c r="K30" s="11">
        <v>25</v>
      </c>
      <c r="L30" s="55">
        <v>71.5</v>
      </c>
      <c r="M30" s="11">
        <v>27</v>
      </c>
      <c r="N30" s="55">
        <v>80.5</v>
      </c>
      <c r="O30" s="11">
        <v>0</v>
      </c>
      <c r="P30" s="55">
        <v>0</v>
      </c>
      <c r="Q30" s="66">
        <f t="shared" si="0"/>
        <v>50.666666666666664</v>
      </c>
      <c r="R30" s="66">
        <f t="shared" si="1"/>
        <v>50.666666666666664</v>
      </c>
      <c r="T30" s="66" t="str">
        <f t="shared" si="2"/>
        <v>NE</v>
      </c>
      <c r="U30" s="64"/>
      <c r="V30" s="64"/>
      <c r="W30" s="56">
        <v>0</v>
      </c>
      <c r="X30" s="55"/>
      <c r="Y30" s="63">
        <f t="shared" si="3"/>
        <v>0</v>
      </c>
      <c r="Z30" s="43"/>
      <c r="AA30" s="122">
        <f t="shared" si="4"/>
        <v>50.666666666666664</v>
      </c>
      <c r="AB30" s="122">
        <f t="shared" si="5"/>
        <v>152</v>
      </c>
      <c r="AC30" s="93">
        <f t="shared" si="6"/>
        <v>0</v>
      </c>
      <c r="AD30" s="93">
        <f t="shared" si="7"/>
        <v>0</v>
      </c>
      <c r="AE30" s="93">
        <f t="shared" si="8"/>
        <v>71.5</v>
      </c>
      <c r="AF30" s="93">
        <f t="shared" si="9"/>
        <v>80.5</v>
      </c>
      <c r="AG30" s="93">
        <f t="shared" si="10"/>
        <v>0</v>
      </c>
      <c r="AH30" s="81">
        <f t="shared" si="11"/>
        <v>100</v>
      </c>
      <c r="AI30" s="81">
        <f t="shared" si="12"/>
        <v>100</v>
      </c>
      <c r="AJ30" s="81">
        <f t="shared" si="13"/>
        <v>25</v>
      </c>
      <c r="AK30" s="81">
        <f t="shared" si="14"/>
        <v>27</v>
      </c>
      <c r="AL30" s="81">
        <f t="shared" si="15"/>
        <v>100</v>
      </c>
    </row>
    <row r="31" spans="1:38" ht="14.25" customHeight="1">
      <c r="A31" s="38">
        <v>28</v>
      </c>
      <c r="B31" s="7" t="s">
        <v>1083</v>
      </c>
      <c r="C31" s="7" t="s">
        <v>1084</v>
      </c>
      <c r="D31" s="76" t="s">
        <v>1273</v>
      </c>
      <c r="E31" s="7" t="s">
        <v>1278</v>
      </c>
      <c r="F31" s="7" t="s">
        <v>1276</v>
      </c>
      <c r="G31" s="11">
        <v>0</v>
      </c>
      <c r="H31" s="55">
        <v>0</v>
      </c>
      <c r="I31" s="11">
        <v>0</v>
      </c>
      <c r="J31" s="55">
        <v>0</v>
      </c>
      <c r="K31" s="11">
        <v>27</v>
      </c>
      <c r="L31" s="55">
        <v>21</v>
      </c>
      <c r="M31" s="11">
        <v>23</v>
      </c>
      <c r="N31" s="55">
        <v>91</v>
      </c>
      <c r="O31" s="11">
        <v>0</v>
      </c>
      <c r="P31" s="55">
        <v>0</v>
      </c>
      <c r="Q31" s="66">
        <f t="shared" si="0"/>
        <v>37.333333333333336</v>
      </c>
      <c r="R31" s="66">
        <f t="shared" si="1"/>
        <v>37.333333333333336</v>
      </c>
      <c r="S31" s="51"/>
      <c r="T31" s="66" t="str">
        <f t="shared" si="2"/>
        <v>NE</v>
      </c>
      <c r="U31" s="64"/>
      <c r="V31" s="64"/>
      <c r="W31" s="56">
        <v>0</v>
      </c>
      <c r="X31" s="55"/>
      <c r="Y31" s="63">
        <f t="shared" si="3"/>
        <v>0</v>
      </c>
      <c r="Z31" s="43"/>
      <c r="AA31" s="122">
        <f t="shared" si="4"/>
        <v>37.333333333333336</v>
      </c>
      <c r="AB31" s="122">
        <f t="shared" si="5"/>
        <v>150</v>
      </c>
      <c r="AC31" s="93">
        <f t="shared" si="6"/>
        <v>0</v>
      </c>
      <c r="AD31" s="93">
        <f t="shared" si="7"/>
        <v>0</v>
      </c>
      <c r="AE31" s="93">
        <f t="shared" si="8"/>
        <v>21</v>
      </c>
      <c r="AF31" s="93">
        <f t="shared" si="9"/>
        <v>91</v>
      </c>
      <c r="AG31" s="93">
        <f t="shared" si="10"/>
        <v>0</v>
      </c>
      <c r="AH31" s="81">
        <f t="shared" si="11"/>
        <v>100</v>
      </c>
      <c r="AI31" s="81">
        <f t="shared" si="12"/>
        <v>100</v>
      </c>
      <c r="AJ31" s="81">
        <f t="shared" si="13"/>
        <v>27</v>
      </c>
      <c r="AK31" s="81">
        <f t="shared" si="14"/>
        <v>23</v>
      </c>
      <c r="AL31" s="81">
        <f t="shared" si="15"/>
        <v>100</v>
      </c>
    </row>
    <row r="32" spans="1:38" ht="14.25" customHeight="1">
      <c r="A32" s="53">
        <v>29</v>
      </c>
      <c r="B32" s="10" t="s">
        <v>1279</v>
      </c>
      <c r="C32" s="10" t="s">
        <v>1280</v>
      </c>
      <c r="D32" s="9" t="s">
        <v>1281</v>
      </c>
      <c r="E32" s="14" t="s">
        <v>835</v>
      </c>
      <c r="F32" s="14" t="s">
        <v>1282</v>
      </c>
      <c r="G32" s="11">
        <v>0</v>
      </c>
      <c r="H32" s="55">
        <v>0</v>
      </c>
      <c r="I32" s="11">
        <v>0</v>
      </c>
      <c r="J32" s="55">
        <v>0</v>
      </c>
      <c r="K32" s="11">
        <v>0</v>
      </c>
      <c r="L32" s="55">
        <v>0</v>
      </c>
      <c r="M32" s="11">
        <v>0</v>
      </c>
      <c r="N32" s="55">
        <v>0</v>
      </c>
      <c r="O32" s="11">
        <v>14</v>
      </c>
      <c r="P32" s="55">
        <v>86.5</v>
      </c>
      <c r="Q32" s="66">
        <f t="shared" si="0"/>
        <v>28.833333333333332</v>
      </c>
      <c r="R32" s="66">
        <f t="shared" si="1"/>
        <v>57.666666666666664</v>
      </c>
      <c r="S32" s="51"/>
      <c r="T32" s="66" t="str">
        <f t="shared" si="2"/>
        <v>ANO</v>
      </c>
      <c r="U32" s="64"/>
      <c r="V32" s="64"/>
      <c r="W32" s="56"/>
      <c r="X32" s="55">
        <v>86.5</v>
      </c>
      <c r="Y32" s="63">
        <f t="shared" si="3"/>
        <v>86.5</v>
      </c>
      <c r="Z32" s="43"/>
      <c r="AA32" s="122">
        <f t="shared" si="4"/>
        <v>28.833333333333332</v>
      </c>
      <c r="AB32" s="122">
        <f t="shared" si="5"/>
        <v>214</v>
      </c>
      <c r="AC32" s="93">
        <f t="shared" si="6"/>
        <v>0</v>
      </c>
      <c r="AD32" s="93">
        <f t="shared" si="7"/>
        <v>0</v>
      </c>
      <c r="AE32" s="93">
        <f t="shared" si="8"/>
        <v>0</v>
      </c>
      <c r="AF32" s="93">
        <f t="shared" si="9"/>
        <v>0</v>
      </c>
      <c r="AG32" s="93">
        <f t="shared" si="10"/>
        <v>86.5</v>
      </c>
      <c r="AH32" s="81">
        <f t="shared" si="11"/>
        <v>100</v>
      </c>
      <c r="AI32" s="81">
        <f t="shared" si="12"/>
        <v>100</v>
      </c>
      <c r="AJ32" s="81">
        <f t="shared" si="13"/>
        <v>100</v>
      </c>
      <c r="AK32" s="81">
        <f t="shared" si="14"/>
        <v>100</v>
      </c>
      <c r="AL32" s="81">
        <f t="shared" si="15"/>
        <v>14</v>
      </c>
    </row>
    <row r="33" spans="1:38" ht="14.25" customHeight="1">
      <c r="A33" s="53">
        <v>30</v>
      </c>
      <c r="B33" s="10" t="s">
        <v>202</v>
      </c>
      <c r="C33" s="10" t="s">
        <v>33</v>
      </c>
      <c r="D33" s="9" t="s">
        <v>535</v>
      </c>
      <c r="E33" s="4" t="s">
        <v>829</v>
      </c>
      <c r="F33" s="10" t="s">
        <v>1262</v>
      </c>
      <c r="G33" s="11">
        <v>0</v>
      </c>
      <c r="H33" s="55">
        <v>0</v>
      </c>
      <c r="I33" s="11">
        <v>0</v>
      </c>
      <c r="J33" s="55">
        <v>0</v>
      </c>
      <c r="K33" s="11">
        <v>24</v>
      </c>
      <c r="L33" s="55">
        <v>75.5</v>
      </c>
      <c r="M33" s="11">
        <v>0</v>
      </c>
      <c r="N33" s="55">
        <v>0</v>
      </c>
      <c r="O33" s="11">
        <v>0</v>
      </c>
      <c r="P33" s="55">
        <v>0</v>
      </c>
      <c r="Q33" s="66">
        <f t="shared" si="0"/>
        <v>25.166666666666668</v>
      </c>
      <c r="R33" s="66">
        <f t="shared" si="1"/>
        <v>25.166666666666668</v>
      </c>
      <c r="S33" s="51"/>
      <c r="T33" s="66" t="str">
        <f t="shared" si="2"/>
        <v>NE</v>
      </c>
      <c r="U33" s="64"/>
      <c r="V33" s="64"/>
      <c r="W33" s="56">
        <v>0</v>
      </c>
      <c r="X33" s="55"/>
      <c r="Y33" s="63">
        <f t="shared" si="3"/>
        <v>0</v>
      </c>
      <c r="Z33" s="43"/>
      <c r="AA33" s="122">
        <f t="shared" si="4"/>
        <v>25.166666666666668</v>
      </c>
      <c r="AB33" s="122">
        <f t="shared" si="5"/>
        <v>224</v>
      </c>
      <c r="AC33" s="93">
        <f t="shared" si="6"/>
        <v>0</v>
      </c>
      <c r="AD33" s="93">
        <f t="shared" si="7"/>
        <v>0</v>
      </c>
      <c r="AE33" s="93">
        <f t="shared" si="8"/>
        <v>75.5</v>
      </c>
      <c r="AF33" s="93">
        <f t="shared" si="9"/>
        <v>0</v>
      </c>
      <c r="AG33" s="93">
        <f t="shared" si="10"/>
        <v>0</v>
      </c>
      <c r="AH33" s="81">
        <f t="shared" si="11"/>
        <v>100</v>
      </c>
      <c r="AI33" s="81">
        <f t="shared" si="12"/>
        <v>100</v>
      </c>
      <c r="AJ33" s="81">
        <f t="shared" si="13"/>
        <v>24</v>
      </c>
      <c r="AK33" s="81">
        <f t="shared" si="14"/>
        <v>100</v>
      </c>
      <c r="AL33" s="81">
        <f t="shared" si="15"/>
        <v>100</v>
      </c>
    </row>
    <row r="34" spans="1:38" ht="14.25" customHeight="1">
      <c r="A34" s="38">
        <v>31</v>
      </c>
      <c r="B34" s="7" t="s">
        <v>1275</v>
      </c>
      <c r="C34" s="7" t="s">
        <v>23</v>
      </c>
      <c r="D34" s="76" t="s">
        <v>573</v>
      </c>
      <c r="E34" s="7" t="s">
        <v>24</v>
      </c>
      <c r="F34" s="7" t="s">
        <v>25</v>
      </c>
      <c r="G34" s="11">
        <v>0</v>
      </c>
      <c r="H34" s="55">
        <v>0</v>
      </c>
      <c r="I34" s="11">
        <v>0</v>
      </c>
      <c r="J34" s="55">
        <v>0</v>
      </c>
      <c r="K34" s="11">
        <v>26</v>
      </c>
      <c r="L34" s="55">
        <v>24</v>
      </c>
      <c r="M34" s="11">
        <v>0</v>
      </c>
      <c r="N34" s="55">
        <v>0</v>
      </c>
      <c r="O34" s="11">
        <v>0</v>
      </c>
      <c r="P34" s="55">
        <v>0</v>
      </c>
      <c r="Q34" s="66">
        <f t="shared" si="0"/>
        <v>8</v>
      </c>
      <c r="R34" s="66">
        <f t="shared" si="1"/>
        <v>8</v>
      </c>
      <c r="S34" s="51"/>
      <c r="T34" s="66" t="str">
        <f t="shared" si="2"/>
        <v>NE</v>
      </c>
      <c r="U34" s="64"/>
      <c r="V34" s="64"/>
      <c r="W34" s="56">
        <v>0</v>
      </c>
      <c r="X34" s="55"/>
      <c r="Y34" s="63">
        <f t="shared" si="3"/>
        <v>0</v>
      </c>
      <c r="Z34" s="43"/>
      <c r="AA34" s="122">
        <f t="shared" si="4"/>
        <v>8</v>
      </c>
      <c r="AB34" s="122">
        <f t="shared" si="5"/>
        <v>226</v>
      </c>
      <c r="AC34" s="93">
        <f t="shared" si="6"/>
        <v>0</v>
      </c>
      <c r="AD34" s="93">
        <f t="shared" si="7"/>
        <v>0</v>
      </c>
      <c r="AE34" s="93">
        <f t="shared" si="8"/>
        <v>24</v>
      </c>
      <c r="AF34" s="93">
        <f t="shared" si="9"/>
        <v>0</v>
      </c>
      <c r="AG34" s="93">
        <f t="shared" si="10"/>
        <v>0</v>
      </c>
      <c r="AH34" s="81">
        <f t="shared" si="11"/>
        <v>100</v>
      </c>
      <c r="AI34" s="81">
        <f t="shared" si="12"/>
        <v>100</v>
      </c>
      <c r="AJ34" s="81">
        <f t="shared" si="13"/>
        <v>26</v>
      </c>
      <c r="AK34" s="81">
        <f t="shared" si="14"/>
        <v>100</v>
      </c>
      <c r="AL34" s="81">
        <f t="shared" si="15"/>
        <v>100</v>
      </c>
    </row>
    <row r="35" spans="1:38" ht="14.25" customHeight="1" hidden="1">
      <c r="A35" s="38">
        <v>32</v>
      </c>
      <c r="B35" s="7" t="s">
        <v>260</v>
      </c>
      <c r="C35" s="7" t="s">
        <v>229</v>
      </c>
      <c r="D35" s="38" t="s">
        <v>836</v>
      </c>
      <c r="E35" s="7" t="s">
        <v>325</v>
      </c>
      <c r="F35" s="7" t="s">
        <v>798</v>
      </c>
      <c r="G35" s="11">
        <v>0</v>
      </c>
      <c r="H35" s="55">
        <v>0</v>
      </c>
      <c r="I35" s="11">
        <v>0</v>
      </c>
      <c r="J35" s="55">
        <v>0</v>
      </c>
      <c r="K35" s="11">
        <v>0</v>
      </c>
      <c r="L35" s="55">
        <v>0</v>
      </c>
      <c r="M35" s="11">
        <v>0</v>
      </c>
      <c r="N35" s="55">
        <v>0</v>
      </c>
      <c r="O35" s="11">
        <v>0</v>
      </c>
      <c r="P35" s="55">
        <v>0</v>
      </c>
      <c r="Q35" s="66">
        <f t="shared" si="0"/>
        <v>0</v>
      </c>
      <c r="R35" s="66">
        <f t="shared" si="1"/>
        <v>0</v>
      </c>
      <c r="S35" s="51"/>
      <c r="T35" s="66" t="str">
        <f t="shared" si="2"/>
        <v>NE</v>
      </c>
      <c r="U35" s="64"/>
      <c r="V35" s="64"/>
      <c r="W35" s="56">
        <v>0</v>
      </c>
      <c r="X35" s="55"/>
      <c r="Y35" s="63">
        <f t="shared" si="3"/>
        <v>0</v>
      </c>
      <c r="Z35" s="43"/>
      <c r="AA35" s="122">
        <f t="shared" si="4"/>
        <v>0</v>
      </c>
      <c r="AB35" s="122">
        <f t="shared" si="5"/>
        <v>300</v>
      </c>
      <c r="AC35" s="93">
        <f t="shared" si="6"/>
        <v>0</v>
      </c>
      <c r="AD35" s="93">
        <f t="shared" si="7"/>
        <v>0</v>
      </c>
      <c r="AE35" s="93">
        <f t="shared" si="8"/>
        <v>0</v>
      </c>
      <c r="AF35" s="93">
        <f t="shared" si="9"/>
        <v>0</v>
      </c>
      <c r="AG35" s="93">
        <f t="shared" si="10"/>
        <v>0</v>
      </c>
      <c r="AH35" s="81">
        <f t="shared" si="11"/>
        <v>100</v>
      </c>
      <c r="AI35" s="81">
        <f t="shared" si="12"/>
        <v>100</v>
      </c>
      <c r="AJ35" s="81">
        <f t="shared" si="13"/>
        <v>100</v>
      </c>
      <c r="AK35" s="81">
        <f t="shared" si="14"/>
        <v>100</v>
      </c>
      <c r="AL35" s="81">
        <f t="shared" si="15"/>
        <v>100</v>
      </c>
    </row>
    <row r="36" spans="1:38" ht="14.25" customHeight="1" hidden="1">
      <c r="A36" s="53">
        <v>33</v>
      </c>
      <c r="B36" s="7" t="s">
        <v>221</v>
      </c>
      <c r="C36" s="7" t="s">
        <v>229</v>
      </c>
      <c r="D36" s="38" t="s">
        <v>836</v>
      </c>
      <c r="E36" s="1" t="s">
        <v>329</v>
      </c>
      <c r="F36" s="7" t="s">
        <v>623</v>
      </c>
      <c r="G36" s="11">
        <v>0</v>
      </c>
      <c r="H36" s="55">
        <v>0</v>
      </c>
      <c r="I36" s="11">
        <v>0</v>
      </c>
      <c r="J36" s="55">
        <v>0</v>
      </c>
      <c r="K36" s="11">
        <v>0</v>
      </c>
      <c r="L36" s="55">
        <v>0</v>
      </c>
      <c r="M36" s="11">
        <v>0</v>
      </c>
      <c r="N36" s="55">
        <v>0</v>
      </c>
      <c r="O36" s="11">
        <v>0</v>
      </c>
      <c r="P36" s="55">
        <v>0</v>
      </c>
      <c r="Q36" s="66">
        <f t="shared" si="0"/>
        <v>0</v>
      </c>
      <c r="R36" s="66">
        <f t="shared" si="1"/>
        <v>0</v>
      </c>
      <c r="S36" s="51"/>
      <c r="T36" s="66" t="str">
        <f t="shared" si="2"/>
        <v>NE</v>
      </c>
      <c r="U36" s="64"/>
      <c r="V36" s="64"/>
      <c r="W36" s="56">
        <v>0</v>
      </c>
      <c r="X36" s="55"/>
      <c r="Y36" s="63">
        <f t="shared" si="3"/>
        <v>0</v>
      </c>
      <c r="Z36" s="43"/>
      <c r="AA36" s="122">
        <f t="shared" si="4"/>
        <v>0</v>
      </c>
      <c r="AB36" s="122">
        <f t="shared" si="5"/>
        <v>300</v>
      </c>
      <c r="AC36" s="93">
        <f t="shared" si="6"/>
        <v>0</v>
      </c>
      <c r="AD36" s="93">
        <f t="shared" si="7"/>
        <v>0</v>
      </c>
      <c r="AE36" s="93">
        <f t="shared" si="8"/>
        <v>0</v>
      </c>
      <c r="AF36" s="93">
        <f t="shared" si="9"/>
        <v>0</v>
      </c>
      <c r="AG36" s="93">
        <f t="shared" si="10"/>
        <v>0</v>
      </c>
      <c r="AH36" s="81">
        <f t="shared" si="11"/>
        <v>100</v>
      </c>
      <c r="AI36" s="81">
        <f t="shared" si="12"/>
        <v>100</v>
      </c>
      <c r="AJ36" s="81">
        <f t="shared" si="13"/>
        <v>100</v>
      </c>
      <c r="AK36" s="81">
        <f t="shared" si="14"/>
        <v>100</v>
      </c>
      <c r="AL36" s="81">
        <f t="shared" si="15"/>
        <v>100</v>
      </c>
    </row>
    <row r="37" spans="1:38" ht="14.25" customHeight="1" hidden="1">
      <c r="A37" s="53">
        <v>34</v>
      </c>
      <c r="B37" s="1" t="s">
        <v>916</v>
      </c>
      <c r="C37" s="1" t="s">
        <v>917</v>
      </c>
      <c r="D37" s="76" t="s">
        <v>576</v>
      </c>
      <c r="E37" s="1" t="s">
        <v>248</v>
      </c>
      <c r="F37" s="21" t="s">
        <v>994</v>
      </c>
      <c r="G37" s="11">
        <v>0</v>
      </c>
      <c r="H37" s="55">
        <v>0</v>
      </c>
      <c r="I37" s="11">
        <v>0</v>
      </c>
      <c r="J37" s="55">
        <v>0</v>
      </c>
      <c r="K37" s="11">
        <v>0</v>
      </c>
      <c r="L37" s="55">
        <v>0</v>
      </c>
      <c r="M37" s="11">
        <v>0</v>
      </c>
      <c r="N37" s="55">
        <v>0</v>
      </c>
      <c r="O37" s="11">
        <v>0</v>
      </c>
      <c r="P37" s="55">
        <v>0</v>
      </c>
      <c r="Q37" s="66">
        <f aca="true" t="shared" si="16" ref="Q37:Q68">AA37</f>
        <v>0</v>
      </c>
      <c r="R37" s="66">
        <f aca="true" t="shared" si="17" ref="R37:R68">IF(T37="ANO",AVERAGE(Q37,U37,V37,W37,X37),Q37)</f>
        <v>0</v>
      </c>
      <c r="S37" s="51"/>
      <c r="T37" s="66" t="str">
        <f aca="true" t="shared" si="18" ref="T37:T68">IF(AVERAGE(U37:X37)&gt;Q37,"ANO","NE")</f>
        <v>NE</v>
      </c>
      <c r="U37" s="64"/>
      <c r="V37" s="64"/>
      <c r="W37" s="56">
        <v>0</v>
      </c>
      <c r="X37" s="55"/>
      <c r="Y37" s="63">
        <f aca="true" t="shared" si="19" ref="Y37:Y68">AVERAGE(U37:X37)</f>
        <v>0</v>
      </c>
      <c r="Z37" s="39"/>
      <c r="AA37" s="122">
        <f aca="true" t="shared" si="20" ref="AA37:AA68">(SMALL(AC37:AG37,5)+SMALL(AC37:AG37,4)+SMALL(AC37:AG37,3))/3</f>
        <v>0</v>
      </c>
      <c r="AB37" s="122">
        <f aca="true" t="shared" si="21" ref="AB37:AB68">SMALL(AH37:AL37,1)+SMALL(AH37:AL37,2)+SMALL(AH37:AL37,3)</f>
        <v>300</v>
      </c>
      <c r="AC37" s="115">
        <f aca="true" t="shared" si="22" ref="AC37:AC68">H37</f>
        <v>0</v>
      </c>
      <c r="AD37" s="115">
        <f aca="true" t="shared" si="23" ref="AD37:AD68">J37</f>
        <v>0</v>
      </c>
      <c r="AE37" s="115">
        <f aca="true" t="shared" si="24" ref="AE37:AE68">L37</f>
        <v>0</v>
      </c>
      <c r="AF37" s="115">
        <f aca="true" t="shared" si="25" ref="AF37:AF68">N37</f>
        <v>0</v>
      </c>
      <c r="AG37" s="115">
        <f aca="true" t="shared" si="26" ref="AG37:AG68">P37</f>
        <v>0</v>
      </c>
      <c r="AH37" s="116">
        <f aca="true" t="shared" si="27" ref="AH37:AH68">IF(G37=0,100,G37)</f>
        <v>100</v>
      </c>
      <c r="AI37" s="116">
        <f aca="true" t="shared" si="28" ref="AI37:AI68">IF(I37=0,100,I37)</f>
        <v>100</v>
      </c>
      <c r="AJ37" s="116">
        <f aca="true" t="shared" si="29" ref="AJ37:AJ68">IF(K37=0,100,K37)</f>
        <v>100</v>
      </c>
      <c r="AK37" s="116">
        <f aca="true" t="shared" si="30" ref="AK37:AK68">IF(M37=0,100,M37)</f>
        <v>100</v>
      </c>
      <c r="AL37" s="116">
        <f aca="true" t="shared" si="31" ref="AL37:AL68">IF(O37=0,100,O37)</f>
        <v>100</v>
      </c>
    </row>
    <row r="38" spans="1:38" ht="14.25" customHeight="1" hidden="1">
      <c r="A38" s="38">
        <v>35</v>
      </c>
      <c r="B38" s="10" t="s">
        <v>628</v>
      </c>
      <c r="C38" s="10" t="s">
        <v>859</v>
      </c>
      <c r="D38" s="76" t="s">
        <v>576</v>
      </c>
      <c r="E38" s="10" t="s">
        <v>1181</v>
      </c>
      <c r="F38" s="10" t="s">
        <v>1182</v>
      </c>
      <c r="G38" s="11">
        <v>0</v>
      </c>
      <c r="H38" s="55">
        <v>0</v>
      </c>
      <c r="I38" s="11">
        <v>0</v>
      </c>
      <c r="J38" s="55">
        <v>0</v>
      </c>
      <c r="K38" s="11">
        <v>0</v>
      </c>
      <c r="L38" s="55">
        <v>0</v>
      </c>
      <c r="M38" s="11">
        <v>0</v>
      </c>
      <c r="N38" s="55">
        <v>0</v>
      </c>
      <c r="O38" s="11">
        <v>0</v>
      </c>
      <c r="P38" s="55">
        <v>0</v>
      </c>
      <c r="Q38" s="66">
        <f t="shared" si="16"/>
        <v>0</v>
      </c>
      <c r="R38" s="66">
        <f t="shared" si="17"/>
        <v>0</v>
      </c>
      <c r="S38" s="51"/>
      <c r="T38" s="66" t="str">
        <f t="shared" si="18"/>
        <v>NE</v>
      </c>
      <c r="U38" s="64"/>
      <c r="V38" s="64"/>
      <c r="W38" s="56">
        <v>0</v>
      </c>
      <c r="X38" s="55"/>
      <c r="Y38" s="63">
        <f t="shared" si="19"/>
        <v>0</v>
      </c>
      <c r="Z38" s="39"/>
      <c r="AA38" s="122">
        <f t="shared" si="20"/>
        <v>0</v>
      </c>
      <c r="AB38" s="122">
        <f t="shared" si="21"/>
        <v>300</v>
      </c>
      <c r="AC38" s="115">
        <f t="shared" si="22"/>
        <v>0</v>
      </c>
      <c r="AD38" s="115">
        <f t="shared" si="23"/>
        <v>0</v>
      </c>
      <c r="AE38" s="115">
        <f t="shared" si="24"/>
        <v>0</v>
      </c>
      <c r="AF38" s="115">
        <f t="shared" si="25"/>
        <v>0</v>
      </c>
      <c r="AG38" s="115">
        <f t="shared" si="26"/>
        <v>0</v>
      </c>
      <c r="AH38" s="116">
        <f t="shared" si="27"/>
        <v>100</v>
      </c>
      <c r="AI38" s="116">
        <f t="shared" si="28"/>
        <v>100</v>
      </c>
      <c r="AJ38" s="116">
        <f t="shared" si="29"/>
        <v>100</v>
      </c>
      <c r="AK38" s="116">
        <f t="shared" si="30"/>
        <v>100</v>
      </c>
      <c r="AL38" s="116">
        <f t="shared" si="31"/>
        <v>100</v>
      </c>
    </row>
    <row r="39" spans="1:38" ht="14.25" customHeight="1" hidden="1">
      <c r="A39" s="38">
        <v>36</v>
      </c>
      <c r="B39" s="10" t="s">
        <v>631</v>
      </c>
      <c r="C39" s="10" t="s">
        <v>645</v>
      </c>
      <c r="D39" s="129" t="s">
        <v>576</v>
      </c>
      <c r="E39" s="124" t="s">
        <v>961</v>
      </c>
      <c r="F39" s="10" t="s">
        <v>962</v>
      </c>
      <c r="G39" s="11">
        <v>0</v>
      </c>
      <c r="H39" s="55">
        <v>0</v>
      </c>
      <c r="I39" s="11">
        <v>0</v>
      </c>
      <c r="J39" s="55">
        <v>0</v>
      </c>
      <c r="K39" s="11">
        <v>0</v>
      </c>
      <c r="L39" s="55">
        <v>0</v>
      </c>
      <c r="M39" s="11">
        <v>0</v>
      </c>
      <c r="N39" s="55">
        <v>0</v>
      </c>
      <c r="O39" s="11">
        <v>0</v>
      </c>
      <c r="P39" s="55">
        <v>0</v>
      </c>
      <c r="Q39" s="66">
        <f t="shared" si="16"/>
        <v>0</v>
      </c>
      <c r="R39" s="66">
        <f t="shared" si="17"/>
        <v>0</v>
      </c>
      <c r="S39" s="51"/>
      <c r="T39" s="66" t="str">
        <f t="shared" si="18"/>
        <v>NE</v>
      </c>
      <c r="U39" s="64"/>
      <c r="V39" s="64"/>
      <c r="W39" s="56">
        <v>0</v>
      </c>
      <c r="X39" s="55"/>
      <c r="Y39" s="63">
        <f t="shared" si="19"/>
        <v>0</v>
      </c>
      <c r="Z39" s="43"/>
      <c r="AA39" s="122">
        <f t="shared" si="20"/>
        <v>0</v>
      </c>
      <c r="AB39" s="122">
        <f t="shared" si="21"/>
        <v>300</v>
      </c>
      <c r="AC39" s="93">
        <f t="shared" si="22"/>
        <v>0</v>
      </c>
      <c r="AD39" s="93">
        <f t="shared" si="23"/>
        <v>0</v>
      </c>
      <c r="AE39" s="93">
        <f t="shared" si="24"/>
        <v>0</v>
      </c>
      <c r="AF39" s="93">
        <f t="shared" si="25"/>
        <v>0</v>
      </c>
      <c r="AG39" s="93">
        <f t="shared" si="26"/>
        <v>0</v>
      </c>
      <c r="AH39" s="81">
        <f t="shared" si="27"/>
        <v>100</v>
      </c>
      <c r="AI39" s="81">
        <f t="shared" si="28"/>
        <v>100</v>
      </c>
      <c r="AJ39" s="81">
        <f t="shared" si="29"/>
        <v>100</v>
      </c>
      <c r="AK39" s="81">
        <f t="shared" si="30"/>
        <v>100</v>
      </c>
      <c r="AL39" s="81">
        <f t="shared" si="31"/>
        <v>100</v>
      </c>
    </row>
    <row r="40" spans="1:38" ht="14.25" customHeight="1" hidden="1">
      <c r="A40" s="53">
        <v>37</v>
      </c>
      <c r="B40" s="10" t="s">
        <v>929</v>
      </c>
      <c r="C40" s="10" t="s">
        <v>1003</v>
      </c>
      <c r="D40" s="76" t="s">
        <v>576</v>
      </c>
      <c r="E40" s="1" t="s">
        <v>874</v>
      </c>
      <c r="F40" s="10" t="s">
        <v>1174</v>
      </c>
      <c r="G40" s="11">
        <v>0</v>
      </c>
      <c r="H40" s="55">
        <v>0</v>
      </c>
      <c r="I40" s="11">
        <v>0</v>
      </c>
      <c r="J40" s="55">
        <v>0</v>
      </c>
      <c r="K40" s="11">
        <v>0</v>
      </c>
      <c r="L40" s="55">
        <v>0</v>
      </c>
      <c r="M40" s="11">
        <v>0</v>
      </c>
      <c r="N40" s="55">
        <v>0</v>
      </c>
      <c r="O40" s="11">
        <v>0</v>
      </c>
      <c r="P40" s="55">
        <v>0</v>
      </c>
      <c r="Q40" s="66">
        <f t="shared" si="16"/>
        <v>0</v>
      </c>
      <c r="R40" s="66">
        <f t="shared" si="17"/>
        <v>0</v>
      </c>
      <c r="S40" s="51"/>
      <c r="T40" s="66" t="str">
        <f t="shared" si="18"/>
        <v>NE</v>
      </c>
      <c r="U40" s="64"/>
      <c r="V40" s="64"/>
      <c r="W40" s="56">
        <v>0</v>
      </c>
      <c r="X40" s="55"/>
      <c r="Y40" s="63">
        <f t="shared" si="19"/>
        <v>0</v>
      </c>
      <c r="Z40" s="39"/>
      <c r="AA40" s="122">
        <f t="shared" si="20"/>
        <v>0</v>
      </c>
      <c r="AB40" s="122">
        <f t="shared" si="21"/>
        <v>300</v>
      </c>
      <c r="AC40" s="115">
        <f t="shared" si="22"/>
        <v>0</v>
      </c>
      <c r="AD40" s="115">
        <f t="shared" si="23"/>
        <v>0</v>
      </c>
      <c r="AE40" s="115">
        <f t="shared" si="24"/>
        <v>0</v>
      </c>
      <c r="AF40" s="115">
        <f t="shared" si="25"/>
        <v>0</v>
      </c>
      <c r="AG40" s="115">
        <f t="shared" si="26"/>
        <v>0</v>
      </c>
      <c r="AH40" s="116">
        <f t="shared" si="27"/>
        <v>100</v>
      </c>
      <c r="AI40" s="116">
        <f t="shared" si="28"/>
        <v>100</v>
      </c>
      <c r="AJ40" s="116">
        <f t="shared" si="29"/>
        <v>100</v>
      </c>
      <c r="AK40" s="116">
        <f t="shared" si="30"/>
        <v>100</v>
      </c>
      <c r="AL40" s="116">
        <f t="shared" si="31"/>
        <v>100</v>
      </c>
    </row>
    <row r="41" spans="1:38" ht="14.25" customHeight="1" hidden="1">
      <c r="A41" s="53">
        <v>38</v>
      </c>
      <c r="B41" s="10" t="s">
        <v>1175</v>
      </c>
      <c r="C41" s="10" t="s">
        <v>979</v>
      </c>
      <c r="D41" s="76" t="s">
        <v>576</v>
      </c>
      <c r="E41" s="10" t="s">
        <v>1176</v>
      </c>
      <c r="F41" s="10" t="s">
        <v>1177</v>
      </c>
      <c r="G41" s="11">
        <v>0</v>
      </c>
      <c r="H41" s="55">
        <v>0</v>
      </c>
      <c r="I41" s="11">
        <v>0</v>
      </c>
      <c r="J41" s="55">
        <v>0</v>
      </c>
      <c r="K41" s="11">
        <v>0</v>
      </c>
      <c r="L41" s="55">
        <v>0</v>
      </c>
      <c r="M41" s="11">
        <v>0</v>
      </c>
      <c r="N41" s="55">
        <v>0</v>
      </c>
      <c r="O41" s="11">
        <v>0</v>
      </c>
      <c r="P41" s="55">
        <v>0</v>
      </c>
      <c r="Q41" s="66">
        <f t="shared" si="16"/>
        <v>0</v>
      </c>
      <c r="R41" s="66">
        <f t="shared" si="17"/>
        <v>0</v>
      </c>
      <c r="S41" s="51"/>
      <c r="T41" s="66" t="str">
        <f t="shared" si="18"/>
        <v>NE</v>
      </c>
      <c r="U41" s="64"/>
      <c r="V41" s="64"/>
      <c r="W41" s="56">
        <v>0</v>
      </c>
      <c r="X41" s="55"/>
      <c r="Y41" s="63">
        <f t="shared" si="19"/>
        <v>0</v>
      </c>
      <c r="Z41" s="39"/>
      <c r="AA41" s="122">
        <f t="shared" si="20"/>
        <v>0</v>
      </c>
      <c r="AB41" s="122">
        <f t="shared" si="21"/>
        <v>300</v>
      </c>
      <c r="AC41" s="115">
        <f t="shared" si="22"/>
        <v>0</v>
      </c>
      <c r="AD41" s="115">
        <f t="shared" si="23"/>
        <v>0</v>
      </c>
      <c r="AE41" s="115">
        <f t="shared" si="24"/>
        <v>0</v>
      </c>
      <c r="AF41" s="115">
        <f t="shared" si="25"/>
        <v>0</v>
      </c>
      <c r="AG41" s="115">
        <f t="shared" si="26"/>
        <v>0</v>
      </c>
      <c r="AH41" s="116">
        <f t="shared" si="27"/>
        <v>100</v>
      </c>
      <c r="AI41" s="116">
        <f t="shared" si="28"/>
        <v>100</v>
      </c>
      <c r="AJ41" s="116">
        <f t="shared" si="29"/>
        <v>100</v>
      </c>
      <c r="AK41" s="116">
        <f t="shared" si="30"/>
        <v>100</v>
      </c>
      <c r="AL41" s="116">
        <f t="shared" si="31"/>
        <v>100</v>
      </c>
    </row>
    <row r="42" spans="1:38" ht="14.25" customHeight="1" hidden="1">
      <c r="A42" s="38">
        <v>39</v>
      </c>
      <c r="B42" s="7" t="s">
        <v>804</v>
      </c>
      <c r="C42" s="7" t="s">
        <v>90</v>
      </c>
      <c r="D42" s="38" t="s">
        <v>836</v>
      </c>
      <c r="E42" s="7" t="s">
        <v>808</v>
      </c>
      <c r="F42" s="7" t="s">
        <v>807</v>
      </c>
      <c r="G42" s="11">
        <v>0</v>
      </c>
      <c r="H42" s="55">
        <v>0</v>
      </c>
      <c r="I42" s="11">
        <v>0</v>
      </c>
      <c r="J42" s="55">
        <v>0</v>
      </c>
      <c r="K42" s="11">
        <v>0</v>
      </c>
      <c r="L42" s="55">
        <v>0</v>
      </c>
      <c r="M42" s="11">
        <v>0</v>
      </c>
      <c r="N42" s="55">
        <v>0</v>
      </c>
      <c r="O42" s="11">
        <v>0</v>
      </c>
      <c r="P42" s="55">
        <v>0</v>
      </c>
      <c r="Q42" s="66">
        <f t="shared" si="16"/>
        <v>0</v>
      </c>
      <c r="R42" s="66">
        <f t="shared" si="17"/>
        <v>0</v>
      </c>
      <c r="S42" s="51"/>
      <c r="T42" s="66" t="str">
        <f t="shared" si="18"/>
        <v>NE</v>
      </c>
      <c r="U42" s="64"/>
      <c r="V42" s="64"/>
      <c r="W42" s="56">
        <v>0</v>
      </c>
      <c r="X42" s="55"/>
      <c r="Y42" s="63">
        <f t="shared" si="19"/>
        <v>0</v>
      </c>
      <c r="Z42" s="43"/>
      <c r="AA42" s="122">
        <f t="shared" si="20"/>
        <v>0</v>
      </c>
      <c r="AB42" s="122">
        <f t="shared" si="21"/>
        <v>300</v>
      </c>
      <c r="AC42" s="93">
        <f t="shared" si="22"/>
        <v>0</v>
      </c>
      <c r="AD42" s="93">
        <f t="shared" si="23"/>
        <v>0</v>
      </c>
      <c r="AE42" s="93">
        <f t="shared" si="24"/>
        <v>0</v>
      </c>
      <c r="AF42" s="93">
        <f t="shared" si="25"/>
        <v>0</v>
      </c>
      <c r="AG42" s="93">
        <f t="shared" si="26"/>
        <v>0</v>
      </c>
      <c r="AH42" s="81">
        <f t="shared" si="27"/>
        <v>100</v>
      </c>
      <c r="AI42" s="81">
        <f t="shared" si="28"/>
        <v>100</v>
      </c>
      <c r="AJ42" s="81">
        <f t="shared" si="29"/>
        <v>100</v>
      </c>
      <c r="AK42" s="81">
        <f t="shared" si="30"/>
        <v>100</v>
      </c>
      <c r="AL42" s="81">
        <f t="shared" si="31"/>
        <v>100</v>
      </c>
    </row>
    <row r="43" spans="1:38" ht="14.25" customHeight="1" hidden="1">
      <c r="A43" s="38">
        <v>40</v>
      </c>
      <c r="B43" s="10" t="s">
        <v>1178</v>
      </c>
      <c r="C43" s="10" t="s">
        <v>1179</v>
      </c>
      <c r="D43" s="129" t="s">
        <v>576</v>
      </c>
      <c r="E43" s="124" t="s">
        <v>1180</v>
      </c>
      <c r="F43" s="10" t="s">
        <v>355</v>
      </c>
      <c r="G43" s="11">
        <v>0</v>
      </c>
      <c r="H43" s="55">
        <v>0</v>
      </c>
      <c r="I43" s="11">
        <v>0</v>
      </c>
      <c r="J43" s="55">
        <v>0</v>
      </c>
      <c r="K43" s="11">
        <v>0</v>
      </c>
      <c r="L43" s="55">
        <v>0</v>
      </c>
      <c r="M43" s="11">
        <v>0</v>
      </c>
      <c r="N43" s="55">
        <v>0</v>
      </c>
      <c r="O43" s="11">
        <v>0</v>
      </c>
      <c r="P43" s="55">
        <v>0</v>
      </c>
      <c r="Q43" s="66">
        <f t="shared" si="16"/>
        <v>0</v>
      </c>
      <c r="R43" s="66">
        <f t="shared" si="17"/>
        <v>0</v>
      </c>
      <c r="S43" s="51"/>
      <c r="T43" s="66" t="str">
        <f t="shared" si="18"/>
        <v>NE</v>
      </c>
      <c r="U43" s="64"/>
      <c r="V43" s="64"/>
      <c r="W43" s="56">
        <v>0</v>
      </c>
      <c r="X43" s="55"/>
      <c r="Y43" s="63">
        <f t="shared" si="19"/>
        <v>0</v>
      </c>
      <c r="AA43" s="122">
        <f t="shared" si="20"/>
        <v>0</v>
      </c>
      <c r="AB43" s="122">
        <f t="shared" si="21"/>
        <v>300</v>
      </c>
      <c r="AC43" s="93">
        <f t="shared" si="22"/>
        <v>0</v>
      </c>
      <c r="AD43" s="93">
        <f t="shared" si="23"/>
        <v>0</v>
      </c>
      <c r="AE43" s="93">
        <f t="shared" si="24"/>
        <v>0</v>
      </c>
      <c r="AF43" s="93">
        <f t="shared" si="25"/>
        <v>0</v>
      </c>
      <c r="AG43" s="93">
        <f t="shared" si="26"/>
        <v>0</v>
      </c>
      <c r="AH43" s="81">
        <f t="shared" si="27"/>
        <v>100</v>
      </c>
      <c r="AI43" s="81">
        <f t="shared" si="28"/>
        <v>100</v>
      </c>
      <c r="AJ43" s="81">
        <f t="shared" si="29"/>
        <v>100</v>
      </c>
      <c r="AK43" s="81">
        <f t="shared" si="30"/>
        <v>100</v>
      </c>
      <c r="AL43" s="81">
        <f t="shared" si="31"/>
        <v>100</v>
      </c>
    </row>
    <row r="44" spans="1:38" ht="14.25" customHeight="1" hidden="1">
      <c r="A44" s="53">
        <v>41</v>
      </c>
      <c r="B44" s="7" t="s">
        <v>26</v>
      </c>
      <c r="C44" s="7" t="s">
        <v>27</v>
      </c>
      <c r="D44" s="76" t="s">
        <v>566</v>
      </c>
      <c r="E44" s="7" t="s">
        <v>12</v>
      </c>
      <c r="F44" s="7" t="s">
        <v>28</v>
      </c>
      <c r="G44" s="11">
        <v>0</v>
      </c>
      <c r="H44" s="55">
        <v>0</v>
      </c>
      <c r="I44" s="11">
        <v>0</v>
      </c>
      <c r="J44" s="55">
        <v>0</v>
      </c>
      <c r="K44" s="11">
        <v>0</v>
      </c>
      <c r="L44" s="55">
        <v>0</v>
      </c>
      <c r="M44" s="11">
        <v>0</v>
      </c>
      <c r="N44" s="55">
        <v>0</v>
      </c>
      <c r="O44" s="11">
        <v>0</v>
      </c>
      <c r="P44" s="55">
        <v>0</v>
      </c>
      <c r="Q44" s="66">
        <f t="shared" si="16"/>
        <v>0</v>
      </c>
      <c r="R44" s="66">
        <f t="shared" si="17"/>
        <v>0</v>
      </c>
      <c r="S44" s="51"/>
      <c r="T44" s="66" t="str">
        <f t="shared" si="18"/>
        <v>NE</v>
      </c>
      <c r="U44" s="64"/>
      <c r="V44" s="64"/>
      <c r="W44" s="56">
        <v>0</v>
      </c>
      <c r="X44" s="55"/>
      <c r="Y44" s="63">
        <f t="shared" si="19"/>
        <v>0</v>
      </c>
      <c r="Z44" s="43"/>
      <c r="AA44" s="122">
        <f t="shared" si="20"/>
        <v>0</v>
      </c>
      <c r="AB44" s="122">
        <f t="shared" si="21"/>
        <v>300</v>
      </c>
      <c r="AC44" s="93">
        <f t="shared" si="22"/>
        <v>0</v>
      </c>
      <c r="AD44" s="93">
        <f t="shared" si="23"/>
        <v>0</v>
      </c>
      <c r="AE44" s="93">
        <f t="shared" si="24"/>
        <v>0</v>
      </c>
      <c r="AF44" s="93">
        <f t="shared" si="25"/>
        <v>0</v>
      </c>
      <c r="AG44" s="93">
        <f t="shared" si="26"/>
        <v>0</v>
      </c>
      <c r="AH44" s="81">
        <f t="shared" si="27"/>
        <v>100</v>
      </c>
      <c r="AI44" s="81">
        <f t="shared" si="28"/>
        <v>100</v>
      </c>
      <c r="AJ44" s="81">
        <f t="shared" si="29"/>
        <v>100</v>
      </c>
      <c r="AK44" s="81">
        <f t="shared" si="30"/>
        <v>100</v>
      </c>
      <c r="AL44" s="81">
        <f t="shared" si="31"/>
        <v>100</v>
      </c>
    </row>
    <row r="45" spans="1:38" ht="14.25" customHeight="1" hidden="1">
      <c r="A45" s="53">
        <v>42</v>
      </c>
      <c r="B45" s="10" t="s">
        <v>930</v>
      </c>
      <c r="C45" s="10" t="s">
        <v>858</v>
      </c>
      <c r="D45" s="76" t="s">
        <v>576</v>
      </c>
      <c r="E45" s="10" t="s">
        <v>365</v>
      </c>
      <c r="F45" s="10" t="s">
        <v>355</v>
      </c>
      <c r="G45" s="11">
        <v>0</v>
      </c>
      <c r="H45" s="55">
        <v>0</v>
      </c>
      <c r="I45" s="11">
        <v>0</v>
      </c>
      <c r="J45" s="55">
        <v>0</v>
      </c>
      <c r="K45" s="11">
        <v>0</v>
      </c>
      <c r="L45" s="55">
        <v>0</v>
      </c>
      <c r="M45" s="11">
        <v>0</v>
      </c>
      <c r="N45" s="55">
        <v>0</v>
      </c>
      <c r="O45" s="11">
        <v>0</v>
      </c>
      <c r="P45" s="55">
        <v>0</v>
      </c>
      <c r="Q45" s="66">
        <f t="shared" si="16"/>
        <v>0</v>
      </c>
      <c r="R45" s="66">
        <f t="shared" si="17"/>
        <v>0</v>
      </c>
      <c r="S45" s="51"/>
      <c r="T45" s="66" t="str">
        <f t="shared" si="18"/>
        <v>NE</v>
      </c>
      <c r="U45" s="64"/>
      <c r="V45" s="64"/>
      <c r="W45" s="56">
        <v>0</v>
      </c>
      <c r="X45" s="55"/>
      <c r="Y45" s="63">
        <f t="shared" si="19"/>
        <v>0</v>
      </c>
      <c r="Z45" s="39"/>
      <c r="AA45" s="122">
        <f t="shared" si="20"/>
        <v>0</v>
      </c>
      <c r="AB45" s="122">
        <f t="shared" si="21"/>
        <v>300</v>
      </c>
      <c r="AC45" s="115">
        <f t="shared" si="22"/>
        <v>0</v>
      </c>
      <c r="AD45" s="115">
        <f t="shared" si="23"/>
        <v>0</v>
      </c>
      <c r="AE45" s="115">
        <f t="shared" si="24"/>
        <v>0</v>
      </c>
      <c r="AF45" s="115">
        <f t="shared" si="25"/>
        <v>0</v>
      </c>
      <c r="AG45" s="115">
        <f t="shared" si="26"/>
        <v>0</v>
      </c>
      <c r="AH45" s="116">
        <f t="shared" si="27"/>
        <v>100</v>
      </c>
      <c r="AI45" s="116">
        <f t="shared" si="28"/>
        <v>100</v>
      </c>
      <c r="AJ45" s="116">
        <f t="shared" si="29"/>
        <v>100</v>
      </c>
      <c r="AK45" s="116">
        <f t="shared" si="30"/>
        <v>100</v>
      </c>
      <c r="AL45" s="116">
        <f t="shared" si="31"/>
        <v>100</v>
      </c>
    </row>
    <row r="46" spans="1:38" ht="14.25" customHeight="1" hidden="1">
      <c r="A46" s="38">
        <v>43</v>
      </c>
      <c r="B46" s="10" t="s">
        <v>682</v>
      </c>
      <c r="C46" s="10" t="s">
        <v>90</v>
      </c>
      <c r="D46" s="9" t="s">
        <v>686</v>
      </c>
      <c r="E46" s="10" t="s">
        <v>689</v>
      </c>
      <c r="F46" s="10" t="s">
        <v>691</v>
      </c>
      <c r="G46" s="11">
        <v>0</v>
      </c>
      <c r="H46" s="55">
        <v>0</v>
      </c>
      <c r="I46" s="11">
        <v>0</v>
      </c>
      <c r="J46" s="55">
        <v>0</v>
      </c>
      <c r="K46" s="11">
        <v>0</v>
      </c>
      <c r="L46" s="55">
        <v>0</v>
      </c>
      <c r="M46" s="11">
        <v>0</v>
      </c>
      <c r="N46" s="55">
        <v>0</v>
      </c>
      <c r="O46" s="11">
        <v>0</v>
      </c>
      <c r="P46" s="55">
        <v>0</v>
      </c>
      <c r="Q46" s="66">
        <f t="shared" si="16"/>
        <v>0</v>
      </c>
      <c r="R46" s="66">
        <f t="shared" si="17"/>
        <v>0</v>
      </c>
      <c r="S46" s="51"/>
      <c r="T46" s="66" t="str">
        <f t="shared" si="18"/>
        <v>NE</v>
      </c>
      <c r="U46" s="64"/>
      <c r="V46" s="64"/>
      <c r="W46" s="56">
        <v>0</v>
      </c>
      <c r="X46" s="55"/>
      <c r="Y46" s="63">
        <f t="shared" si="19"/>
        <v>0</v>
      </c>
      <c r="Z46" s="43"/>
      <c r="AA46" s="122">
        <f t="shared" si="20"/>
        <v>0</v>
      </c>
      <c r="AB46" s="122">
        <f t="shared" si="21"/>
        <v>300</v>
      </c>
      <c r="AC46" s="93">
        <f t="shared" si="22"/>
        <v>0</v>
      </c>
      <c r="AD46" s="93">
        <f t="shared" si="23"/>
        <v>0</v>
      </c>
      <c r="AE46" s="93">
        <f t="shared" si="24"/>
        <v>0</v>
      </c>
      <c r="AF46" s="93">
        <f t="shared" si="25"/>
        <v>0</v>
      </c>
      <c r="AG46" s="93">
        <f t="shared" si="26"/>
        <v>0</v>
      </c>
      <c r="AH46" s="81">
        <f t="shared" si="27"/>
        <v>100</v>
      </c>
      <c r="AI46" s="81">
        <f t="shared" si="28"/>
        <v>100</v>
      </c>
      <c r="AJ46" s="81">
        <f t="shared" si="29"/>
        <v>100</v>
      </c>
      <c r="AK46" s="81">
        <f t="shared" si="30"/>
        <v>100</v>
      </c>
      <c r="AL46" s="81">
        <f t="shared" si="31"/>
        <v>100</v>
      </c>
    </row>
    <row r="47" spans="1:38" ht="14.25" customHeight="1" hidden="1">
      <c r="A47" s="38">
        <v>44</v>
      </c>
      <c r="B47" s="14" t="s">
        <v>888</v>
      </c>
      <c r="C47" s="14" t="s">
        <v>889</v>
      </c>
      <c r="D47" s="76" t="s">
        <v>576</v>
      </c>
      <c r="E47" s="1" t="s">
        <v>874</v>
      </c>
      <c r="F47" s="7" t="s">
        <v>963</v>
      </c>
      <c r="G47" s="11">
        <v>0</v>
      </c>
      <c r="H47" s="55">
        <v>0</v>
      </c>
      <c r="I47" s="11">
        <v>0</v>
      </c>
      <c r="J47" s="55">
        <v>0</v>
      </c>
      <c r="K47" s="11">
        <v>0</v>
      </c>
      <c r="L47" s="55">
        <v>0</v>
      </c>
      <c r="M47" s="11">
        <v>0</v>
      </c>
      <c r="N47" s="55">
        <v>0</v>
      </c>
      <c r="O47" s="11">
        <v>0</v>
      </c>
      <c r="P47" s="55">
        <v>0</v>
      </c>
      <c r="Q47" s="66">
        <f t="shared" si="16"/>
        <v>0</v>
      </c>
      <c r="R47" s="66">
        <f t="shared" si="17"/>
        <v>0</v>
      </c>
      <c r="S47" s="51"/>
      <c r="T47" s="66" t="str">
        <f t="shared" si="18"/>
        <v>NE</v>
      </c>
      <c r="U47" s="64"/>
      <c r="V47" s="64"/>
      <c r="W47" s="56">
        <v>0</v>
      </c>
      <c r="X47" s="55"/>
      <c r="Y47" s="63">
        <f t="shared" si="19"/>
        <v>0</v>
      </c>
      <c r="Z47" s="43"/>
      <c r="AA47" s="122">
        <f t="shared" si="20"/>
        <v>0</v>
      </c>
      <c r="AB47" s="122">
        <f t="shared" si="21"/>
        <v>300</v>
      </c>
      <c r="AC47" s="93">
        <f t="shared" si="22"/>
        <v>0</v>
      </c>
      <c r="AD47" s="93">
        <f t="shared" si="23"/>
        <v>0</v>
      </c>
      <c r="AE47" s="93">
        <f t="shared" si="24"/>
        <v>0</v>
      </c>
      <c r="AF47" s="93">
        <f t="shared" si="25"/>
        <v>0</v>
      </c>
      <c r="AG47" s="93">
        <f t="shared" si="26"/>
        <v>0</v>
      </c>
      <c r="AH47" s="81">
        <f t="shared" si="27"/>
        <v>100</v>
      </c>
      <c r="AI47" s="81">
        <f t="shared" si="28"/>
        <v>100</v>
      </c>
      <c r="AJ47" s="81">
        <f t="shared" si="29"/>
        <v>100</v>
      </c>
      <c r="AK47" s="81">
        <f t="shared" si="30"/>
        <v>100</v>
      </c>
      <c r="AL47" s="81">
        <f t="shared" si="31"/>
        <v>100</v>
      </c>
    </row>
    <row r="48" spans="1:38" ht="14.25" customHeight="1" hidden="1">
      <c r="A48" s="53">
        <v>45</v>
      </c>
      <c r="B48" s="14" t="s">
        <v>956</v>
      </c>
      <c r="C48" s="14" t="s">
        <v>858</v>
      </c>
      <c r="D48" s="76" t="s">
        <v>576</v>
      </c>
      <c r="E48" s="1" t="s">
        <v>248</v>
      </c>
      <c r="F48" s="7" t="s">
        <v>964</v>
      </c>
      <c r="G48" s="11">
        <v>0</v>
      </c>
      <c r="H48" s="55">
        <v>0</v>
      </c>
      <c r="I48" s="11">
        <v>0</v>
      </c>
      <c r="J48" s="55">
        <v>0</v>
      </c>
      <c r="K48" s="11">
        <v>0</v>
      </c>
      <c r="L48" s="55">
        <v>0</v>
      </c>
      <c r="M48" s="11">
        <v>0</v>
      </c>
      <c r="N48" s="55">
        <v>0</v>
      </c>
      <c r="O48" s="11">
        <v>0</v>
      </c>
      <c r="P48" s="55">
        <v>0</v>
      </c>
      <c r="Q48" s="66">
        <f t="shared" si="16"/>
        <v>0</v>
      </c>
      <c r="R48" s="66">
        <f t="shared" si="17"/>
        <v>0</v>
      </c>
      <c r="S48" s="51"/>
      <c r="T48" s="66" t="str">
        <f t="shared" si="18"/>
        <v>NE</v>
      </c>
      <c r="U48" s="64"/>
      <c r="V48" s="64"/>
      <c r="W48" s="56">
        <v>0</v>
      </c>
      <c r="X48" s="55"/>
      <c r="Y48" s="63">
        <f t="shared" si="19"/>
        <v>0</v>
      </c>
      <c r="Z48" s="43"/>
      <c r="AA48" s="122">
        <f t="shared" si="20"/>
        <v>0</v>
      </c>
      <c r="AB48" s="122">
        <f t="shared" si="21"/>
        <v>300</v>
      </c>
      <c r="AC48" s="93">
        <f t="shared" si="22"/>
        <v>0</v>
      </c>
      <c r="AD48" s="93">
        <f t="shared" si="23"/>
        <v>0</v>
      </c>
      <c r="AE48" s="93">
        <f t="shared" si="24"/>
        <v>0</v>
      </c>
      <c r="AF48" s="93">
        <f t="shared" si="25"/>
        <v>0</v>
      </c>
      <c r="AG48" s="93">
        <f t="shared" si="26"/>
        <v>0</v>
      </c>
      <c r="AH48" s="81">
        <f t="shared" si="27"/>
        <v>100</v>
      </c>
      <c r="AI48" s="81">
        <f t="shared" si="28"/>
        <v>100</v>
      </c>
      <c r="AJ48" s="81">
        <f t="shared" si="29"/>
        <v>100</v>
      </c>
      <c r="AK48" s="81">
        <f t="shared" si="30"/>
        <v>100</v>
      </c>
      <c r="AL48" s="81">
        <f t="shared" si="31"/>
        <v>100</v>
      </c>
    </row>
    <row r="49" spans="1:38" ht="14.25" customHeight="1" hidden="1">
      <c r="A49" s="53">
        <v>46</v>
      </c>
      <c r="B49" s="10" t="s">
        <v>957</v>
      </c>
      <c r="C49" s="10" t="s">
        <v>958</v>
      </c>
      <c r="D49" s="76" t="s">
        <v>576</v>
      </c>
      <c r="E49" s="10" t="s">
        <v>965</v>
      </c>
      <c r="F49" s="10" t="s">
        <v>692</v>
      </c>
      <c r="G49" s="11">
        <v>0</v>
      </c>
      <c r="H49" s="55">
        <v>0</v>
      </c>
      <c r="I49" s="11">
        <v>0</v>
      </c>
      <c r="J49" s="55">
        <v>0</v>
      </c>
      <c r="K49" s="11">
        <v>0</v>
      </c>
      <c r="L49" s="55">
        <v>0</v>
      </c>
      <c r="M49" s="11">
        <v>0</v>
      </c>
      <c r="N49" s="55">
        <v>0</v>
      </c>
      <c r="O49" s="11">
        <v>0</v>
      </c>
      <c r="P49" s="55">
        <v>0</v>
      </c>
      <c r="Q49" s="66">
        <f t="shared" si="16"/>
        <v>0</v>
      </c>
      <c r="R49" s="66">
        <f t="shared" si="17"/>
        <v>0</v>
      </c>
      <c r="S49" s="51"/>
      <c r="T49" s="66" t="str">
        <f t="shared" si="18"/>
        <v>NE</v>
      </c>
      <c r="U49" s="64"/>
      <c r="V49" s="64"/>
      <c r="W49" s="56">
        <v>0</v>
      </c>
      <c r="X49" s="55"/>
      <c r="Y49" s="63">
        <f t="shared" si="19"/>
        <v>0</v>
      </c>
      <c r="Z49" s="43"/>
      <c r="AA49" s="122">
        <f t="shared" si="20"/>
        <v>0</v>
      </c>
      <c r="AB49" s="122">
        <f t="shared" si="21"/>
        <v>300</v>
      </c>
      <c r="AC49" s="93">
        <f t="shared" si="22"/>
        <v>0</v>
      </c>
      <c r="AD49" s="93">
        <f t="shared" si="23"/>
        <v>0</v>
      </c>
      <c r="AE49" s="93">
        <f t="shared" si="24"/>
        <v>0</v>
      </c>
      <c r="AF49" s="93">
        <f t="shared" si="25"/>
        <v>0</v>
      </c>
      <c r="AG49" s="93">
        <f t="shared" si="26"/>
        <v>0</v>
      </c>
      <c r="AH49" s="81">
        <f t="shared" si="27"/>
        <v>100</v>
      </c>
      <c r="AI49" s="81">
        <f t="shared" si="28"/>
        <v>100</v>
      </c>
      <c r="AJ49" s="81">
        <f t="shared" si="29"/>
        <v>100</v>
      </c>
      <c r="AK49" s="81">
        <f t="shared" si="30"/>
        <v>100</v>
      </c>
      <c r="AL49" s="81">
        <f t="shared" si="31"/>
        <v>100</v>
      </c>
    </row>
    <row r="50" spans="1:38" ht="14.25" customHeight="1" hidden="1">
      <c r="A50" s="38">
        <v>47</v>
      </c>
      <c r="B50" s="10" t="s">
        <v>200</v>
      </c>
      <c r="C50" s="10" t="s">
        <v>201</v>
      </c>
      <c r="D50" s="9" t="s">
        <v>542</v>
      </c>
      <c r="E50" s="1" t="s">
        <v>831</v>
      </c>
      <c r="F50" s="14" t="s">
        <v>203</v>
      </c>
      <c r="G50" s="11">
        <v>0</v>
      </c>
      <c r="H50" s="55">
        <v>0</v>
      </c>
      <c r="I50" s="11">
        <v>0</v>
      </c>
      <c r="J50" s="55">
        <v>0</v>
      </c>
      <c r="K50" s="11">
        <v>0</v>
      </c>
      <c r="L50" s="55">
        <v>0</v>
      </c>
      <c r="M50" s="11">
        <v>0</v>
      </c>
      <c r="N50" s="55">
        <v>0</v>
      </c>
      <c r="O50" s="11">
        <v>0</v>
      </c>
      <c r="P50" s="55">
        <v>0</v>
      </c>
      <c r="Q50" s="66">
        <f t="shared" si="16"/>
        <v>0</v>
      </c>
      <c r="R50" s="66">
        <f t="shared" si="17"/>
        <v>0</v>
      </c>
      <c r="S50" s="51"/>
      <c r="T50" s="66" t="str">
        <f t="shared" si="18"/>
        <v>NE</v>
      </c>
      <c r="U50" s="64"/>
      <c r="V50" s="64"/>
      <c r="W50" s="56">
        <v>0</v>
      </c>
      <c r="X50" s="55"/>
      <c r="Y50" s="63">
        <f t="shared" si="19"/>
        <v>0</v>
      </c>
      <c r="Z50" s="43"/>
      <c r="AA50" s="122">
        <f t="shared" si="20"/>
        <v>0</v>
      </c>
      <c r="AB50" s="122">
        <f t="shared" si="21"/>
        <v>300</v>
      </c>
      <c r="AC50" s="93">
        <f t="shared" si="22"/>
        <v>0</v>
      </c>
      <c r="AD50" s="93">
        <f t="shared" si="23"/>
        <v>0</v>
      </c>
      <c r="AE50" s="93">
        <f t="shared" si="24"/>
        <v>0</v>
      </c>
      <c r="AF50" s="93">
        <f t="shared" si="25"/>
        <v>0</v>
      </c>
      <c r="AG50" s="93">
        <f t="shared" si="26"/>
        <v>0</v>
      </c>
      <c r="AH50" s="81">
        <f t="shared" si="27"/>
        <v>100</v>
      </c>
      <c r="AI50" s="81">
        <f t="shared" si="28"/>
        <v>100</v>
      </c>
      <c r="AJ50" s="81">
        <f t="shared" si="29"/>
        <v>100</v>
      </c>
      <c r="AK50" s="81">
        <f t="shared" si="30"/>
        <v>100</v>
      </c>
      <c r="AL50" s="81">
        <f t="shared" si="31"/>
        <v>100</v>
      </c>
    </row>
    <row r="51" spans="1:38" ht="14.25" customHeight="1" hidden="1">
      <c r="A51" s="38">
        <v>48</v>
      </c>
      <c r="B51" s="10" t="s">
        <v>200</v>
      </c>
      <c r="C51" s="10" t="s">
        <v>93</v>
      </c>
      <c r="D51" s="9" t="s">
        <v>524</v>
      </c>
      <c r="E51" s="1" t="s">
        <v>831</v>
      </c>
      <c r="F51" s="14" t="s">
        <v>249</v>
      </c>
      <c r="G51" s="11">
        <v>0</v>
      </c>
      <c r="H51" s="55">
        <v>0</v>
      </c>
      <c r="I51" s="11">
        <v>0</v>
      </c>
      <c r="J51" s="55">
        <v>0</v>
      </c>
      <c r="K51" s="11">
        <v>0</v>
      </c>
      <c r="L51" s="55">
        <v>0</v>
      </c>
      <c r="M51" s="11">
        <v>0</v>
      </c>
      <c r="N51" s="55">
        <v>0</v>
      </c>
      <c r="O51" s="11">
        <v>0</v>
      </c>
      <c r="P51" s="55">
        <v>0</v>
      </c>
      <c r="Q51" s="66">
        <f t="shared" si="16"/>
        <v>0</v>
      </c>
      <c r="R51" s="66">
        <f t="shared" si="17"/>
        <v>0</v>
      </c>
      <c r="S51" s="51"/>
      <c r="T51" s="66" t="str">
        <f t="shared" si="18"/>
        <v>NE</v>
      </c>
      <c r="U51" s="64"/>
      <c r="V51" s="64"/>
      <c r="W51" s="56">
        <v>0</v>
      </c>
      <c r="X51" s="55"/>
      <c r="Y51" s="63">
        <f t="shared" si="19"/>
        <v>0</v>
      </c>
      <c r="Z51" s="43"/>
      <c r="AA51" s="122">
        <f t="shared" si="20"/>
        <v>0</v>
      </c>
      <c r="AB51" s="122">
        <f t="shared" si="21"/>
        <v>300</v>
      </c>
      <c r="AC51" s="93">
        <f t="shared" si="22"/>
        <v>0</v>
      </c>
      <c r="AD51" s="93">
        <f t="shared" si="23"/>
        <v>0</v>
      </c>
      <c r="AE51" s="93">
        <f t="shared" si="24"/>
        <v>0</v>
      </c>
      <c r="AF51" s="93">
        <f t="shared" si="25"/>
        <v>0</v>
      </c>
      <c r="AG51" s="93">
        <f t="shared" si="26"/>
        <v>0</v>
      </c>
      <c r="AH51" s="81">
        <f t="shared" si="27"/>
        <v>100</v>
      </c>
      <c r="AI51" s="81">
        <f t="shared" si="28"/>
        <v>100</v>
      </c>
      <c r="AJ51" s="81">
        <f t="shared" si="29"/>
        <v>100</v>
      </c>
      <c r="AK51" s="81">
        <f t="shared" si="30"/>
        <v>100</v>
      </c>
      <c r="AL51" s="81">
        <f t="shared" si="31"/>
        <v>100</v>
      </c>
    </row>
    <row r="52" spans="1:38" ht="14.25" customHeight="1" hidden="1">
      <c r="A52" s="53">
        <v>49</v>
      </c>
      <c r="B52" s="10" t="s">
        <v>471</v>
      </c>
      <c r="C52" s="10" t="s">
        <v>472</v>
      </c>
      <c r="D52" s="9"/>
      <c r="E52" s="7" t="s">
        <v>24</v>
      </c>
      <c r="F52" s="14" t="s">
        <v>477</v>
      </c>
      <c r="G52" s="11">
        <v>0</v>
      </c>
      <c r="H52" s="55">
        <v>0</v>
      </c>
      <c r="I52" s="11">
        <v>0</v>
      </c>
      <c r="J52" s="55">
        <v>0</v>
      </c>
      <c r="K52" s="11">
        <v>0</v>
      </c>
      <c r="L52" s="55">
        <v>0</v>
      </c>
      <c r="M52" s="11">
        <v>0</v>
      </c>
      <c r="N52" s="55">
        <v>0</v>
      </c>
      <c r="O52" s="11">
        <v>0</v>
      </c>
      <c r="P52" s="55">
        <v>0</v>
      </c>
      <c r="Q52" s="66">
        <f t="shared" si="16"/>
        <v>0</v>
      </c>
      <c r="R52" s="66">
        <f t="shared" si="17"/>
        <v>0</v>
      </c>
      <c r="T52" s="66" t="str">
        <f t="shared" si="18"/>
        <v>NE</v>
      </c>
      <c r="U52" s="64"/>
      <c r="V52" s="64"/>
      <c r="W52" s="56">
        <v>0</v>
      </c>
      <c r="X52" s="55"/>
      <c r="Y52" s="63">
        <f t="shared" si="19"/>
        <v>0</v>
      </c>
      <c r="Z52" s="43"/>
      <c r="AA52" s="122">
        <f t="shared" si="20"/>
        <v>0</v>
      </c>
      <c r="AB52" s="122">
        <f t="shared" si="21"/>
        <v>300</v>
      </c>
      <c r="AC52" s="93">
        <f t="shared" si="22"/>
        <v>0</v>
      </c>
      <c r="AD52" s="93">
        <f t="shared" si="23"/>
        <v>0</v>
      </c>
      <c r="AE52" s="93">
        <f t="shared" si="24"/>
        <v>0</v>
      </c>
      <c r="AF52" s="93">
        <f t="shared" si="25"/>
        <v>0</v>
      </c>
      <c r="AG52" s="93">
        <f t="shared" si="26"/>
        <v>0</v>
      </c>
      <c r="AH52" s="81">
        <f t="shared" si="27"/>
        <v>100</v>
      </c>
      <c r="AI52" s="81">
        <f t="shared" si="28"/>
        <v>100</v>
      </c>
      <c r="AJ52" s="81">
        <f t="shared" si="29"/>
        <v>100</v>
      </c>
      <c r="AK52" s="81">
        <f t="shared" si="30"/>
        <v>100</v>
      </c>
      <c r="AL52" s="81">
        <f t="shared" si="31"/>
        <v>100</v>
      </c>
    </row>
    <row r="53" spans="1:38" ht="14.25" customHeight="1" hidden="1">
      <c r="A53" s="53">
        <v>50</v>
      </c>
      <c r="B53" s="7" t="s">
        <v>805</v>
      </c>
      <c r="C53" s="7" t="s">
        <v>806</v>
      </c>
      <c r="D53" s="38" t="s">
        <v>836</v>
      </c>
      <c r="E53" s="7" t="s">
        <v>808</v>
      </c>
      <c r="F53" s="7"/>
      <c r="G53" s="11">
        <v>0</v>
      </c>
      <c r="H53" s="55">
        <v>0</v>
      </c>
      <c r="I53" s="11">
        <v>0</v>
      </c>
      <c r="J53" s="55">
        <v>0</v>
      </c>
      <c r="K53" s="11">
        <v>0</v>
      </c>
      <c r="L53" s="55">
        <v>0</v>
      </c>
      <c r="M53" s="11">
        <v>0</v>
      </c>
      <c r="N53" s="55">
        <v>0</v>
      </c>
      <c r="O53" s="11">
        <v>0</v>
      </c>
      <c r="P53" s="55">
        <v>0</v>
      </c>
      <c r="Q53" s="66">
        <f t="shared" si="16"/>
        <v>0</v>
      </c>
      <c r="R53" s="66">
        <f t="shared" si="17"/>
        <v>0</v>
      </c>
      <c r="S53" s="51"/>
      <c r="T53" s="66" t="str">
        <f t="shared" si="18"/>
        <v>NE</v>
      </c>
      <c r="U53" s="64"/>
      <c r="V53" s="64"/>
      <c r="W53" s="56">
        <v>0</v>
      </c>
      <c r="X53" s="55"/>
      <c r="Y53" s="63">
        <f t="shared" si="19"/>
        <v>0</v>
      </c>
      <c r="Z53" s="43"/>
      <c r="AA53" s="122">
        <f t="shared" si="20"/>
        <v>0</v>
      </c>
      <c r="AB53" s="122">
        <f t="shared" si="21"/>
        <v>300</v>
      </c>
      <c r="AC53" s="93">
        <f t="shared" si="22"/>
        <v>0</v>
      </c>
      <c r="AD53" s="93">
        <f t="shared" si="23"/>
        <v>0</v>
      </c>
      <c r="AE53" s="93">
        <f t="shared" si="24"/>
        <v>0</v>
      </c>
      <c r="AF53" s="93">
        <f t="shared" si="25"/>
        <v>0</v>
      </c>
      <c r="AG53" s="93">
        <f t="shared" si="26"/>
        <v>0</v>
      </c>
      <c r="AH53" s="81">
        <f t="shared" si="27"/>
        <v>100</v>
      </c>
      <c r="AI53" s="81">
        <f t="shared" si="28"/>
        <v>100</v>
      </c>
      <c r="AJ53" s="81">
        <f t="shared" si="29"/>
        <v>100</v>
      </c>
      <c r="AK53" s="81">
        <f t="shared" si="30"/>
        <v>100</v>
      </c>
      <c r="AL53" s="81">
        <f t="shared" si="31"/>
        <v>100</v>
      </c>
    </row>
    <row r="54" spans="1:38" ht="14.25" customHeight="1" hidden="1">
      <c r="A54" s="38">
        <v>51</v>
      </c>
      <c r="B54" s="10" t="s">
        <v>959</v>
      </c>
      <c r="C54" s="10" t="s">
        <v>960</v>
      </c>
      <c r="D54" s="76"/>
      <c r="E54" s="10" t="s">
        <v>967</v>
      </c>
      <c r="F54" s="10" t="s">
        <v>966</v>
      </c>
      <c r="G54" s="11">
        <v>0</v>
      </c>
      <c r="H54" s="55">
        <v>0</v>
      </c>
      <c r="I54" s="11">
        <v>0</v>
      </c>
      <c r="J54" s="55">
        <v>0</v>
      </c>
      <c r="K54" s="11">
        <v>0</v>
      </c>
      <c r="L54" s="55">
        <v>0</v>
      </c>
      <c r="M54" s="11">
        <v>0</v>
      </c>
      <c r="N54" s="55">
        <v>0</v>
      </c>
      <c r="O54" s="11">
        <v>0</v>
      </c>
      <c r="P54" s="55">
        <v>0</v>
      </c>
      <c r="Q54" s="66">
        <f t="shared" si="16"/>
        <v>0</v>
      </c>
      <c r="R54" s="66">
        <f t="shared" si="17"/>
        <v>0</v>
      </c>
      <c r="S54" s="51"/>
      <c r="T54" s="66" t="str">
        <f t="shared" si="18"/>
        <v>NE</v>
      </c>
      <c r="U54" s="64"/>
      <c r="V54" s="64"/>
      <c r="W54" s="56">
        <v>0</v>
      </c>
      <c r="X54" s="55"/>
      <c r="Y54" s="63">
        <f t="shared" si="19"/>
        <v>0</v>
      </c>
      <c r="Z54" s="43"/>
      <c r="AA54" s="122">
        <f t="shared" si="20"/>
        <v>0</v>
      </c>
      <c r="AB54" s="122">
        <f t="shared" si="21"/>
        <v>300</v>
      </c>
      <c r="AC54" s="93">
        <f t="shared" si="22"/>
        <v>0</v>
      </c>
      <c r="AD54" s="93">
        <f t="shared" si="23"/>
        <v>0</v>
      </c>
      <c r="AE54" s="93">
        <f t="shared" si="24"/>
        <v>0</v>
      </c>
      <c r="AF54" s="93">
        <f t="shared" si="25"/>
        <v>0</v>
      </c>
      <c r="AG54" s="93">
        <f t="shared" si="26"/>
        <v>0</v>
      </c>
      <c r="AH54" s="81">
        <f t="shared" si="27"/>
        <v>100</v>
      </c>
      <c r="AI54" s="81">
        <f t="shared" si="28"/>
        <v>100</v>
      </c>
      <c r="AJ54" s="81">
        <f t="shared" si="29"/>
        <v>100</v>
      </c>
      <c r="AK54" s="81">
        <f t="shared" si="30"/>
        <v>100</v>
      </c>
      <c r="AL54" s="81">
        <f t="shared" si="31"/>
        <v>100</v>
      </c>
    </row>
    <row r="55" spans="1:38" ht="14.25" customHeight="1" hidden="1">
      <c r="A55" s="38">
        <v>52</v>
      </c>
      <c r="B55" s="7" t="s">
        <v>799</v>
      </c>
      <c r="C55" s="7" t="s">
        <v>800</v>
      </c>
      <c r="D55" s="38" t="s">
        <v>836</v>
      </c>
      <c r="E55" s="1" t="s">
        <v>329</v>
      </c>
      <c r="F55" s="7" t="s">
        <v>54</v>
      </c>
      <c r="G55" s="11">
        <v>0</v>
      </c>
      <c r="H55" s="55">
        <v>0</v>
      </c>
      <c r="I55" s="11">
        <v>0</v>
      </c>
      <c r="J55" s="55">
        <v>0</v>
      </c>
      <c r="K55" s="11">
        <v>0</v>
      </c>
      <c r="L55" s="55">
        <v>0</v>
      </c>
      <c r="M55" s="11">
        <v>0</v>
      </c>
      <c r="N55" s="55">
        <v>0</v>
      </c>
      <c r="O55" s="11">
        <v>0</v>
      </c>
      <c r="P55" s="55">
        <v>0</v>
      </c>
      <c r="Q55" s="66">
        <f t="shared" si="16"/>
        <v>0</v>
      </c>
      <c r="R55" s="66">
        <f t="shared" si="17"/>
        <v>0</v>
      </c>
      <c r="S55" s="51"/>
      <c r="T55" s="66" t="str">
        <f t="shared" si="18"/>
        <v>NE</v>
      </c>
      <c r="U55" s="64"/>
      <c r="V55" s="64"/>
      <c r="W55" s="56">
        <v>0</v>
      </c>
      <c r="X55" s="55"/>
      <c r="Y55" s="63">
        <f t="shared" si="19"/>
        <v>0</v>
      </c>
      <c r="Z55" s="43"/>
      <c r="AA55" s="122">
        <f t="shared" si="20"/>
        <v>0</v>
      </c>
      <c r="AB55" s="122">
        <f t="shared" si="21"/>
        <v>300</v>
      </c>
      <c r="AC55" s="93">
        <f t="shared" si="22"/>
        <v>0</v>
      </c>
      <c r="AD55" s="93">
        <f t="shared" si="23"/>
        <v>0</v>
      </c>
      <c r="AE55" s="93">
        <f t="shared" si="24"/>
        <v>0</v>
      </c>
      <c r="AF55" s="93">
        <f t="shared" si="25"/>
        <v>0</v>
      </c>
      <c r="AG55" s="93">
        <f t="shared" si="26"/>
        <v>0</v>
      </c>
      <c r="AH55" s="81">
        <f t="shared" si="27"/>
        <v>100</v>
      </c>
      <c r="AI55" s="81">
        <f t="shared" si="28"/>
        <v>100</v>
      </c>
      <c r="AJ55" s="81">
        <f t="shared" si="29"/>
        <v>100</v>
      </c>
      <c r="AK55" s="81">
        <f t="shared" si="30"/>
        <v>100</v>
      </c>
      <c r="AL55" s="81">
        <f t="shared" si="31"/>
        <v>100</v>
      </c>
    </row>
    <row r="56" spans="1:38" ht="14.25" customHeight="1" hidden="1">
      <c r="A56" s="53">
        <v>53</v>
      </c>
      <c r="B56" s="119" t="s">
        <v>867</v>
      </c>
      <c r="C56" s="119" t="s">
        <v>90</v>
      </c>
      <c r="D56" s="76" t="s">
        <v>576</v>
      </c>
      <c r="E56" s="94" t="s">
        <v>248</v>
      </c>
      <c r="F56" s="10" t="s">
        <v>207</v>
      </c>
      <c r="G56" s="11">
        <v>0</v>
      </c>
      <c r="H56" s="55">
        <v>0</v>
      </c>
      <c r="I56" s="11">
        <v>0</v>
      </c>
      <c r="J56" s="55">
        <v>0</v>
      </c>
      <c r="K56" s="11">
        <v>0</v>
      </c>
      <c r="L56" s="55">
        <v>0</v>
      </c>
      <c r="M56" s="11">
        <v>0</v>
      </c>
      <c r="N56" s="55">
        <v>0</v>
      </c>
      <c r="O56" s="11">
        <v>0</v>
      </c>
      <c r="P56" s="55">
        <v>0</v>
      </c>
      <c r="Q56" s="66">
        <f t="shared" si="16"/>
        <v>0</v>
      </c>
      <c r="R56" s="66">
        <f t="shared" si="17"/>
        <v>0</v>
      </c>
      <c r="S56" s="51"/>
      <c r="T56" s="66" t="str">
        <f t="shared" si="18"/>
        <v>NE</v>
      </c>
      <c r="U56" s="64"/>
      <c r="V56" s="64"/>
      <c r="W56" s="56">
        <v>0</v>
      </c>
      <c r="X56" s="55"/>
      <c r="Y56" s="63">
        <f t="shared" si="19"/>
        <v>0</v>
      </c>
      <c r="AA56" s="122">
        <f t="shared" si="20"/>
        <v>0</v>
      </c>
      <c r="AB56" s="122">
        <f t="shared" si="21"/>
        <v>300</v>
      </c>
      <c r="AC56" s="93">
        <f t="shared" si="22"/>
        <v>0</v>
      </c>
      <c r="AD56" s="93">
        <f t="shared" si="23"/>
        <v>0</v>
      </c>
      <c r="AE56" s="93">
        <f t="shared" si="24"/>
        <v>0</v>
      </c>
      <c r="AF56" s="93">
        <f t="shared" si="25"/>
        <v>0</v>
      </c>
      <c r="AG56" s="93">
        <f t="shared" si="26"/>
        <v>0</v>
      </c>
      <c r="AH56" s="81">
        <f t="shared" si="27"/>
        <v>100</v>
      </c>
      <c r="AI56" s="81">
        <f t="shared" si="28"/>
        <v>100</v>
      </c>
      <c r="AJ56" s="81">
        <f t="shared" si="29"/>
        <v>100</v>
      </c>
      <c r="AK56" s="81">
        <f t="shared" si="30"/>
        <v>100</v>
      </c>
      <c r="AL56" s="81">
        <f t="shared" si="31"/>
        <v>100</v>
      </c>
    </row>
    <row r="57" spans="1:38" ht="14.25" customHeight="1" hidden="1">
      <c r="A57" s="53">
        <v>54</v>
      </c>
      <c r="B57" s="7" t="s">
        <v>942</v>
      </c>
      <c r="C57" s="7" t="s">
        <v>943</v>
      </c>
      <c r="D57" s="76" t="s">
        <v>576</v>
      </c>
      <c r="E57" s="7" t="s">
        <v>900</v>
      </c>
      <c r="F57" s="2" t="s">
        <v>944</v>
      </c>
      <c r="G57" s="11">
        <v>0</v>
      </c>
      <c r="H57" s="55">
        <v>0</v>
      </c>
      <c r="I57" s="11">
        <v>0</v>
      </c>
      <c r="J57" s="55">
        <v>0</v>
      </c>
      <c r="K57" s="11">
        <v>0</v>
      </c>
      <c r="L57" s="55">
        <v>0</v>
      </c>
      <c r="M57" s="11">
        <v>0</v>
      </c>
      <c r="N57" s="55">
        <v>0</v>
      </c>
      <c r="O57" s="11">
        <v>0</v>
      </c>
      <c r="P57" s="55">
        <v>0</v>
      </c>
      <c r="Q57" s="66">
        <f t="shared" si="16"/>
        <v>0</v>
      </c>
      <c r="R57" s="66">
        <f t="shared" si="17"/>
        <v>0</v>
      </c>
      <c r="S57" s="51"/>
      <c r="T57" s="66" t="str">
        <f t="shared" si="18"/>
        <v>NE</v>
      </c>
      <c r="U57" s="64"/>
      <c r="V57" s="64"/>
      <c r="W57" s="56">
        <v>0</v>
      </c>
      <c r="X57" s="55"/>
      <c r="Y57" s="63">
        <f t="shared" si="19"/>
        <v>0</v>
      </c>
      <c r="AA57" s="122">
        <f t="shared" si="20"/>
        <v>0</v>
      </c>
      <c r="AB57" s="122">
        <f t="shared" si="21"/>
        <v>300</v>
      </c>
      <c r="AC57" s="93">
        <f t="shared" si="22"/>
        <v>0</v>
      </c>
      <c r="AD57" s="93">
        <f t="shared" si="23"/>
        <v>0</v>
      </c>
      <c r="AE57" s="93">
        <f t="shared" si="24"/>
        <v>0</v>
      </c>
      <c r="AF57" s="93">
        <f t="shared" si="25"/>
        <v>0</v>
      </c>
      <c r="AG57" s="93">
        <f t="shared" si="26"/>
        <v>0</v>
      </c>
      <c r="AH57" s="81">
        <f t="shared" si="27"/>
        <v>100</v>
      </c>
      <c r="AI57" s="81">
        <f t="shared" si="28"/>
        <v>100</v>
      </c>
      <c r="AJ57" s="81">
        <f t="shared" si="29"/>
        <v>100</v>
      </c>
      <c r="AK57" s="81">
        <f t="shared" si="30"/>
        <v>100</v>
      </c>
      <c r="AL57" s="81">
        <f t="shared" si="31"/>
        <v>100</v>
      </c>
    </row>
    <row r="58" spans="1:38" ht="14.25" customHeight="1" hidden="1">
      <c r="A58" s="38">
        <v>55</v>
      </c>
      <c r="B58" s="10" t="s">
        <v>84</v>
      </c>
      <c r="C58" s="10" t="s">
        <v>62</v>
      </c>
      <c r="D58" s="75" t="s">
        <v>1120</v>
      </c>
      <c r="E58" s="1" t="s">
        <v>1119</v>
      </c>
      <c r="F58" s="10" t="s">
        <v>46</v>
      </c>
      <c r="G58" s="11">
        <v>0</v>
      </c>
      <c r="H58" s="55">
        <v>0</v>
      </c>
      <c r="I58" s="11">
        <v>0</v>
      </c>
      <c r="J58" s="55">
        <v>0</v>
      </c>
      <c r="K58" s="11">
        <v>0</v>
      </c>
      <c r="L58" s="55">
        <v>0</v>
      </c>
      <c r="M58" s="11">
        <v>0</v>
      </c>
      <c r="N58" s="55">
        <v>0</v>
      </c>
      <c r="O58" s="11">
        <v>0</v>
      </c>
      <c r="P58" s="55">
        <v>0</v>
      </c>
      <c r="Q58" s="66">
        <f t="shared" si="16"/>
        <v>0</v>
      </c>
      <c r="R58" s="66">
        <f t="shared" si="17"/>
        <v>0</v>
      </c>
      <c r="S58" s="51"/>
      <c r="T58" s="66" t="str">
        <f t="shared" si="18"/>
        <v>NE</v>
      </c>
      <c r="U58" s="64"/>
      <c r="V58" s="64"/>
      <c r="W58" s="56">
        <v>0</v>
      </c>
      <c r="X58" s="55"/>
      <c r="Y58" s="63">
        <f t="shared" si="19"/>
        <v>0</v>
      </c>
      <c r="AA58" s="122">
        <f t="shared" si="20"/>
        <v>0</v>
      </c>
      <c r="AB58" s="122">
        <f t="shared" si="21"/>
        <v>300</v>
      </c>
      <c r="AC58" s="93">
        <f t="shared" si="22"/>
        <v>0</v>
      </c>
      <c r="AD58" s="93">
        <f t="shared" si="23"/>
        <v>0</v>
      </c>
      <c r="AE58" s="93">
        <f t="shared" si="24"/>
        <v>0</v>
      </c>
      <c r="AF58" s="93">
        <f t="shared" si="25"/>
        <v>0</v>
      </c>
      <c r="AG58" s="93">
        <f t="shared" si="26"/>
        <v>0</v>
      </c>
      <c r="AH58" s="81">
        <f t="shared" si="27"/>
        <v>100</v>
      </c>
      <c r="AI58" s="81">
        <f t="shared" si="28"/>
        <v>100</v>
      </c>
      <c r="AJ58" s="81">
        <f t="shared" si="29"/>
        <v>100</v>
      </c>
      <c r="AK58" s="81">
        <f t="shared" si="30"/>
        <v>100</v>
      </c>
      <c r="AL58" s="81">
        <f t="shared" si="31"/>
        <v>100</v>
      </c>
    </row>
    <row r="59" spans="1:38" ht="14.25" customHeight="1" hidden="1">
      <c r="A59" s="38">
        <v>56</v>
      </c>
      <c r="B59" s="7" t="s">
        <v>55</v>
      </c>
      <c r="C59" s="7" t="s">
        <v>56</v>
      </c>
      <c r="D59" s="129" t="s">
        <v>559</v>
      </c>
      <c r="E59" s="99" t="s">
        <v>12</v>
      </c>
      <c r="F59" s="3" t="s">
        <v>57</v>
      </c>
      <c r="G59" s="11">
        <v>0</v>
      </c>
      <c r="H59" s="55">
        <v>0</v>
      </c>
      <c r="I59" s="11">
        <v>0</v>
      </c>
      <c r="J59" s="55">
        <v>0</v>
      </c>
      <c r="K59" s="11">
        <v>0</v>
      </c>
      <c r="L59" s="55">
        <v>0</v>
      </c>
      <c r="M59" s="11">
        <v>0</v>
      </c>
      <c r="N59" s="55">
        <v>0</v>
      </c>
      <c r="O59" s="11">
        <v>0</v>
      </c>
      <c r="P59" s="55">
        <v>0</v>
      </c>
      <c r="Q59" s="66">
        <f t="shared" si="16"/>
        <v>0</v>
      </c>
      <c r="R59" s="66">
        <f t="shared" si="17"/>
        <v>0</v>
      </c>
      <c r="S59" s="51"/>
      <c r="T59" s="66" t="str">
        <f t="shared" si="18"/>
        <v>NE</v>
      </c>
      <c r="U59" s="64"/>
      <c r="V59" s="64"/>
      <c r="W59" s="56">
        <v>0</v>
      </c>
      <c r="X59" s="55"/>
      <c r="Y59" s="63">
        <f t="shared" si="19"/>
        <v>0</v>
      </c>
      <c r="Z59" s="43"/>
      <c r="AA59" s="122">
        <f t="shared" si="20"/>
        <v>0</v>
      </c>
      <c r="AB59" s="122">
        <f t="shared" si="21"/>
        <v>300</v>
      </c>
      <c r="AC59" s="93">
        <f t="shared" si="22"/>
        <v>0</v>
      </c>
      <c r="AD59" s="93">
        <f t="shared" si="23"/>
        <v>0</v>
      </c>
      <c r="AE59" s="93">
        <f t="shared" si="24"/>
        <v>0</v>
      </c>
      <c r="AF59" s="93">
        <f t="shared" si="25"/>
        <v>0</v>
      </c>
      <c r="AG59" s="93">
        <f t="shared" si="26"/>
        <v>0</v>
      </c>
      <c r="AH59" s="81">
        <f t="shared" si="27"/>
        <v>100</v>
      </c>
      <c r="AI59" s="81">
        <f t="shared" si="28"/>
        <v>100</v>
      </c>
      <c r="AJ59" s="81">
        <f t="shared" si="29"/>
        <v>100</v>
      </c>
      <c r="AK59" s="81">
        <f t="shared" si="30"/>
        <v>100</v>
      </c>
      <c r="AL59" s="81">
        <f t="shared" si="31"/>
        <v>100</v>
      </c>
    </row>
    <row r="60" spans="1:38" ht="14.25" customHeight="1" hidden="1">
      <c r="A60" s="53">
        <v>57</v>
      </c>
      <c r="B60" s="7" t="s">
        <v>945</v>
      </c>
      <c r="C60" s="7" t="s">
        <v>902</v>
      </c>
      <c r="D60" s="76" t="s">
        <v>576</v>
      </c>
      <c r="E60" s="7" t="s">
        <v>900</v>
      </c>
      <c r="F60" s="7" t="s">
        <v>970</v>
      </c>
      <c r="G60" s="11">
        <v>0</v>
      </c>
      <c r="H60" s="55">
        <v>0</v>
      </c>
      <c r="I60" s="11">
        <v>0</v>
      </c>
      <c r="J60" s="55">
        <v>0</v>
      </c>
      <c r="K60" s="11">
        <v>0</v>
      </c>
      <c r="L60" s="55">
        <v>0</v>
      </c>
      <c r="M60" s="11">
        <v>0</v>
      </c>
      <c r="N60" s="55">
        <v>0</v>
      </c>
      <c r="O60" s="11">
        <v>0</v>
      </c>
      <c r="P60" s="55">
        <v>0</v>
      </c>
      <c r="Q60" s="66">
        <f t="shared" si="16"/>
        <v>0</v>
      </c>
      <c r="R60" s="66">
        <f t="shared" si="17"/>
        <v>0</v>
      </c>
      <c r="S60" s="51"/>
      <c r="T60" s="66" t="str">
        <f t="shared" si="18"/>
        <v>NE</v>
      </c>
      <c r="U60" s="64"/>
      <c r="V60" s="64"/>
      <c r="W60" s="56">
        <v>0</v>
      </c>
      <c r="X60" s="55"/>
      <c r="Y60" s="63">
        <f t="shared" si="19"/>
        <v>0</v>
      </c>
      <c r="Z60" s="43"/>
      <c r="AA60" s="122">
        <f t="shared" si="20"/>
        <v>0</v>
      </c>
      <c r="AB60" s="122">
        <f t="shared" si="21"/>
        <v>300</v>
      </c>
      <c r="AC60" s="93">
        <f t="shared" si="22"/>
        <v>0</v>
      </c>
      <c r="AD60" s="93">
        <f t="shared" si="23"/>
        <v>0</v>
      </c>
      <c r="AE60" s="93">
        <f t="shared" si="24"/>
        <v>0</v>
      </c>
      <c r="AF60" s="93">
        <f t="shared" si="25"/>
        <v>0</v>
      </c>
      <c r="AG60" s="93">
        <f t="shared" si="26"/>
        <v>0</v>
      </c>
      <c r="AH60" s="81">
        <f t="shared" si="27"/>
        <v>100</v>
      </c>
      <c r="AI60" s="81">
        <f t="shared" si="28"/>
        <v>100</v>
      </c>
      <c r="AJ60" s="81">
        <f t="shared" si="29"/>
        <v>100</v>
      </c>
      <c r="AK60" s="81">
        <f t="shared" si="30"/>
        <v>100</v>
      </c>
      <c r="AL60" s="81">
        <f t="shared" si="31"/>
        <v>100</v>
      </c>
    </row>
    <row r="61" spans="1:38" ht="14.25" customHeight="1" hidden="1">
      <c r="A61" s="53">
        <v>58</v>
      </c>
      <c r="B61" s="7" t="s">
        <v>378</v>
      </c>
      <c r="C61" s="7" t="s">
        <v>379</v>
      </c>
      <c r="D61" s="76" t="s">
        <v>565</v>
      </c>
      <c r="E61" s="7" t="s">
        <v>1039</v>
      </c>
      <c r="F61" s="3" t="s">
        <v>415</v>
      </c>
      <c r="G61" s="11">
        <v>0</v>
      </c>
      <c r="H61" s="55">
        <v>0</v>
      </c>
      <c r="I61" s="11">
        <v>0</v>
      </c>
      <c r="J61" s="55">
        <v>0</v>
      </c>
      <c r="K61" s="11">
        <v>0</v>
      </c>
      <c r="L61" s="55">
        <v>0</v>
      </c>
      <c r="M61" s="11">
        <v>0</v>
      </c>
      <c r="N61" s="55">
        <v>0</v>
      </c>
      <c r="O61" s="11">
        <v>0</v>
      </c>
      <c r="P61" s="55">
        <v>0</v>
      </c>
      <c r="Q61" s="66">
        <f t="shared" si="16"/>
        <v>0</v>
      </c>
      <c r="R61" s="66">
        <f t="shared" si="17"/>
        <v>0</v>
      </c>
      <c r="S61" s="51"/>
      <c r="T61" s="66" t="str">
        <f t="shared" si="18"/>
        <v>NE</v>
      </c>
      <c r="U61" s="64"/>
      <c r="V61" s="64"/>
      <c r="W61" s="56">
        <v>0</v>
      </c>
      <c r="X61" s="55"/>
      <c r="Y61" s="63">
        <f t="shared" si="19"/>
        <v>0</v>
      </c>
      <c r="Z61" s="86"/>
      <c r="AA61" s="122">
        <f t="shared" si="20"/>
        <v>0</v>
      </c>
      <c r="AB61" s="122">
        <f t="shared" si="21"/>
        <v>300</v>
      </c>
      <c r="AC61" s="115">
        <f t="shared" si="22"/>
        <v>0</v>
      </c>
      <c r="AD61" s="115">
        <f t="shared" si="23"/>
        <v>0</v>
      </c>
      <c r="AE61" s="115">
        <f t="shared" si="24"/>
        <v>0</v>
      </c>
      <c r="AF61" s="115">
        <f t="shared" si="25"/>
        <v>0</v>
      </c>
      <c r="AG61" s="115">
        <f t="shared" si="26"/>
        <v>0</v>
      </c>
      <c r="AH61" s="116">
        <f t="shared" si="27"/>
        <v>100</v>
      </c>
      <c r="AI61" s="116">
        <f t="shared" si="28"/>
        <v>100</v>
      </c>
      <c r="AJ61" s="116">
        <f t="shared" si="29"/>
        <v>100</v>
      </c>
      <c r="AK61" s="116">
        <f t="shared" si="30"/>
        <v>100</v>
      </c>
      <c r="AL61" s="116">
        <f t="shared" si="31"/>
        <v>100</v>
      </c>
    </row>
    <row r="62" spans="1:38" ht="14.25" customHeight="1" hidden="1">
      <c r="A62" s="38">
        <v>59</v>
      </c>
      <c r="B62" s="10" t="s">
        <v>968</v>
      </c>
      <c r="C62" s="10" t="s">
        <v>792</v>
      </c>
      <c r="D62" s="76" t="s">
        <v>836</v>
      </c>
      <c r="E62" s="7" t="s">
        <v>836</v>
      </c>
      <c r="F62" s="14" t="s">
        <v>28</v>
      </c>
      <c r="G62" s="11">
        <v>0</v>
      </c>
      <c r="H62" s="55">
        <v>0</v>
      </c>
      <c r="I62" s="11">
        <v>0</v>
      </c>
      <c r="J62" s="55">
        <v>0</v>
      </c>
      <c r="K62" s="11">
        <v>0</v>
      </c>
      <c r="L62" s="55">
        <v>0</v>
      </c>
      <c r="M62" s="11">
        <v>0</v>
      </c>
      <c r="N62" s="55">
        <v>0</v>
      </c>
      <c r="O62" s="11">
        <v>0</v>
      </c>
      <c r="P62" s="55">
        <v>0</v>
      </c>
      <c r="Q62" s="66">
        <f t="shared" si="16"/>
        <v>0</v>
      </c>
      <c r="R62" s="66">
        <f t="shared" si="17"/>
        <v>0</v>
      </c>
      <c r="S62" s="51"/>
      <c r="T62" s="66" t="str">
        <f t="shared" si="18"/>
        <v>NE</v>
      </c>
      <c r="U62" s="64"/>
      <c r="V62" s="64"/>
      <c r="W62" s="56">
        <v>0</v>
      </c>
      <c r="X62" s="55"/>
      <c r="Y62" s="63">
        <f t="shared" si="19"/>
        <v>0</v>
      </c>
      <c r="Z62" s="43"/>
      <c r="AA62" s="122">
        <f t="shared" si="20"/>
        <v>0</v>
      </c>
      <c r="AB62" s="122">
        <f t="shared" si="21"/>
        <v>300</v>
      </c>
      <c r="AC62" s="93">
        <f t="shared" si="22"/>
        <v>0</v>
      </c>
      <c r="AD62" s="93">
        <f t="shared" si="23"/>
        <v>0</v>
      </c>
      <c r="AE62" s="93">
        <f t="shared" si="24"/>
        <v>0</v>
      </c>
      <c r="AF62" s="93">
        <f t="shared" si="25"/>
        <v>0</v>
      </c>
      <c r="AG62" s="93">
        <f t="shared" si="26"/>
        <v>0</v>
      </c>
      <c r="AH62" s="81">
        <f t="shared" si="27"/>
        <v>100</v>
      </c>
      <c r="AI62" s="81">
        <f t="shared" si="28"/>
        <v>100</v>
      </c>
      <c r="AJ62" s="81">
        <f t="shared" si="29"/>
        <v>100</v>
      </c>
      <c r="AK62" s="81">
        <f t="shared" si="30"/>
        <v>100</v>
      </c>
      <c r="AL62" s="81">
        <f t="shared" si="31"/>
        <v>100</v>
      </c>
    </row>
    <row r="63" spans="1:38" ht="14.25" customHeight="1" hidden="1">
      <c r="A63" s="38">
        <v>60</v>
      </c>
      <c r="B63" s="12" t="s">
        <v>968</v>
      </c>
      <c r="C63" s="12" t="s">
        <v>969</v>
      </c>
      <c r="D63" s="76" t="s">
        <v>836</v>
      </c>
      <c r="E63" s="14" t="s">
        <v>836</v>
      </c>
      <c r="F63" s="14" t="s">
        <v>971</v>
      </c>
      <c r="G63" s="11">
        <v>0</v>
      </c>
      <c r="H63" s="55">
        <v>0</v>
      </c>
      <c r="I63" s="11">
        <v>0</v>
      </c>
      <c r="J63" s="55">
        <v>0</v>
      </c>
      <c r="K63" s="11">
        <v>0</v>
      </c>
      <c r="L63" s="55">
        <v>0</v>
      </c>
      <c r="M63" s="11">
        <v>0</v>
      </c>
      <c r="N63" s="55">
        <v>0</v>
      </c>
      <c r="O63" s="11">
        <v>0</v>
      </c>
      <c r="P63" s="55">
        <v>0</v>
      </c>
      <c r="Q63" s="66">
        <f t="shared" si="16"/>
        <v>0</v>
      </c>
      <c r="R63" s="66">
        <f t="shared" si="17"/>
        <v>0</v>
      </c>
      <c r="S63" s="51"/>
      <c r="T63" s="66" t="str">
        <f t="shared" si="18"/>
        <v>NE</v>
      </c>
      <c r="U63" s="64"/>
      <c r="V63" s="64"/>
      <c r="W63" s="56">
        <v>0</v>
      </c>
      <c r="X63" s="55"/>
      <c r="Y63" s="63">
        <f t="shared" si="19"/>
        <v>0</v>
      </c>
      <c r="Z63" s="43"/>
      <c r="AA63" s="122">
        <f t="shared" si="20"/>
        <v>0</v>
      </c>
      <c r="AB63" s="122">
        <f t="shared" si="21"/>
        <v>300</v>
      </c>
      <c r="AC63" s="93">
        <f t="shared" si="22"/>
        <v>0</v>
      </c>
      <c r="AD63" s="93">
        <f t="shared" si="23"/>
        <v>0</v>
      </c>
      <c r="AE63" s="93">
        <f t="shared" si="24"/>
        <v>0</v>
      </c>
      <c r="AF63" s="93">
        <f t="shared" si="25"/>
        <v>0</v>
      </c>
      <c r="AG63" s="93">
        <f t="shared" si="26"/>
        <v>0</v>
      </c>
      <c r="AH63" s="81">
        <f t="shared" si="27"/>
        <v>100</v>
      </c>
      <c r="AI63" s="81">
        <f t="shared" si="28"/>
        <v>100</v>
      </c>
      <c r="AJ63" s="81">
        <f t="shared" si="29"/>
        <v>100</v>
      </c>
      <c r="AK63" s="81">
        <f t="shared" si="30"/>
        <v>100</v>
      </c>
      <c r="AL63" s="81">
        <f t="shared" si="31"/>
        <v>100</v>
      </c>
    </row>
    <row r="64" spans="1:38" ht="14.25" customHeight="1" hidden="1">
      <c r="A64" s="53">
        <v>61</v>
      </c>
      <c r="B64" s="14" t="s">
        <v>946</v>
      </c>
      <c r="C64" s="14" t="s">
        <v>354</v>
      </c>
      <c r="D64" s="76" t="s">
        <v>576</v>
      </c>
      <c r="E64" s="14" t="s">
        <v>900</v>
      </c>
      <c r="F64" s="7" t="s">
        <v>972</v>
      </c>
      <c r="G64" s="11">
        <v>0</v>
      </c>
      <c r="H64" s="55">
        <v>0</v>
      </c>
      <c r="I64" s="11">
        <v>0</v>
      </c>
      <c r="J64" s="55">
        <v>0</v>
      </c>
      <c r="K64" s="11">
        <v>0</v>
      </c>
      <c r="L64" s="55">
        <v>0</v>
      </c>
      <c r="M64" s="11">
        <v>0</v>
      </c>
      <c r="N64" s="55">
        <v>0</v>
      </c>
      <c r="O64" s="11">
        <v>0</v>
      </c>
      <c r="P64" s="55">
        <v>0</v>
      </c>
      <c r="Q64" s="66">
        <f t="shared" si="16"/>
        <v>0</v>
      </c>
      <c r="R64" s="66">
        <f t="shared" si="17"/>
        <v>0</v>
      </c>
      <c r="S64" s="51"/>
      <c r="T64" s="66" t="str">
        <f t="shared" si="18"/>
        <v>NE</v>
      </c>
      <c r="U64" s="64"/>
      <c r="V64" s="64"/>
      <c r="W64" s="56">
        <v>0</v>
      </c>
      <c r="X64" s="55"/>
      <c r="Y64" s="63">
        <f t="shared" si="19"/>
        <v>0</v>
      </c>
      <c r="Z64" s="43"/>
      <c r="AA64" s="122">
        <f t="shared" si="20"/>
        <v>0</v>
      </c>
      <c r="AB64" s="122">
        <f t="shared" si="21"/>
        <v>300</v>
      </c>
      <c r="AC64" s="93">
        <f t="shared" si="22"/>
        <v>0</v>
      </c>
      <c r="AD64" s="93">
        <f t="shared" si="23"/>
        <v>0</v>
      </c>
      <c r="AE64" s="93">
        <f t="shared" si="24"/>
        <v>0</v>
      </c>
      <c r="AF64" s="93">
        <f t="shared" si="25"/>
        <v>0</v>
      </c>
      <c r="AG64" s="93">
        <f t="shared" si="26"/>
        <v>0</v>
      </c>
      <c r="AH64" s="81">
        <f t="shared" si="27"/>
        <v>100</v>
      </c>
      <c r="AI64" s="81">
        <f t="shared" si="28"/>
        <v>100</v>
      </c>
      <c r="AJ64" s="81">
        <f t="shared" si="29"/>
        <v>100</v>
      </c>
      <c r="AK64" s="81">
        <f t="shared" si="30"/>
        <v>100</v>
      </c>
      <c r="AL64" s="81">
        <f t="shared" si="31"/>
        <v>100</v>
      </c>
    </row>
    <row r="65" spans="1:38" ht="14.25" customHeight="1" hidden="1">
      <c r="A65" s="53">
        <v>62</v>
      </c>
      <c r="B65" s="3" t="s">
        <v>45</v>
      </c>
      <c r="C65" s="3" t="s">
        <v>33</v>
      </c>
      <c r="D65" s="75" t="s">
        <v>1154</v>
      </c>
      <c r="E65" s="1" t="s">
        <v>1119</v>
      </c>
      <c r="F65" s="5" t="s">
        <v>1067</v>
      </c>
      <c r="G65" s="11">
        <v>0</v>
      </c>
      <c r="H65" s="55">
        <v>0</v>
      </c>
      <c r="I65" s="11">
        <v>0</v>
      </c>
      <c r="J65" s="55">
        <v>0</v>
      </c>
      <c r="K65" s="11">
        <v>0</v>
      </c>
      <c r="L65" s="55">
        <v>0</v>
      </c>
      <c r="M65" s="11">
        <v>0</v>
      </c>
      <c r="N65" s="55">
        <v>0</v>
      </c>
      <c r="O65" s="11">
        <v>0</v>
      </c>
      <c r="P65" s="55">
        <v>0</v>
      </c>
      <c r="Q65" s="66">
        <f t="shared" si="16"/>
        <v>0</v>
      </c>
      <c r="R65" s="66">
        <f t="shared" si="17"/>
        <v>0</v>
      </c>
      <c r="S65" s="51"/>
      <c r="T65" s="66" t="str">
        <f t="shared" si="18"/>
        <v>NE</v>
      </c>
      <c r="U65" s="64"/>
      <c r="V65" s="64"/>
      <c r="W65" s="56">
        <v>0</v>
      </c>
      <c r="X65" s="55"/>
      <c r="Y65" s="63">
        <f t="shared" si="19"/>
        <v>0</v>
      </c>
      <c r="Z65" s="43"/>
      <c r="AA65" s="122">
        <f t="shared" si="20"/>
        <v>0</v>
      </c>
      <c r="AB65" s="122">
        <f t="shared" si="21"/>
        <v>300</v>
      </c>
      <c r="AC65" s="93">
        <f t="shared" si="22"/>
        <v>0</v>
      </c>
      <c r="AD65" s="93">
        <f t="shared" si="23"/>
        <v>0</v>
      </c>
      <c r="AE65" s="93">
        <f t="shared" si="24"/>
        <v>0</v>
      </c>
      <c r="AF65" s="93">
        <f t="shared" si="25"/>
        <v>0</v>
      </c>
      <c r="AG65" s="93">
        <f t="shared" si="26"/>
        <v>0</v>
      </c>
      <c r="AH65" s="81">
        <f t="shared" si="27"/>
        <v>100</v>
      </c>
      <c r="AI65" s="81">
        <f t="shared" si="28"/>
        <v>100</v>
      </c>
      <c r="AJ65" s="81">
        <f t="shared" si="29"/>
        <v>100</v>
      </c>
      <c r="AK65" s="81">
        <f t="shared" si="30"/>
        <v>100</v>
      </c>
      <c r="AL65" s="81">
        <f t="shared" si="31"/>
        <v>100</v>
      </c>
    </row>
    <row r="66" spans="1:38" ht="14.25" customHeight="1" hidden="1">
      <c r="A66" s="38">
        <v>63</v>
      </c>
      <c r="B66" s="3" t="s">
        <v>67</v>
      </c>
      <c r="C66" s="10" t="s">
        <v>40</v>
      </c>
      <c r="D66" s="9" t="s">
        <v>569</v>
      </c>
      <c r="E66" s="13" t="s">
        <v>69</v>
      </c>
      <c r="F66" s="13" t="s">
        <v>16</v>
      </c>
      <c r="G66" s="11">
        <v>0</v>
      </c>
      <c r="H66" s="55">
        <v>0</v>
      </c>
      <c r="I66" s="11">
        <v>0</v>
      </c>
      <c r="J66" s="55">
        <v>0</v>
      </c>
      <c r="K66" s="11">
        <v>0</v>
      </c>
      <c r="L66" s="55">
        <v>0</v>
      </c>
      <c r="M66" s="11">
        <v>0</v>
      </c>
      <c r="N66" s="55">
        <v>0</v>
      </c>
      <c r="O66" s="11">
        <v>0</v>
      </c>
      <c r="P66" s="55">
        <v>0</v>
      </c>
      <c r="Q66" s="66">
        <f t="shared" si="16"/>
        <v>0</v>
      </c>
      <c r="R66" s="66">
        <f t="shared" si="17"/>
        <v>0</v>
      </c>
      <c r="S66" s="51"/>
      <c r="T66" s="66" t="str">
        <f t="shared" si="18"/>
        <v>NE</v>
      </c>
      <c r="U66" s="64"/>
      <c r="V66" s="64"/>
      <c r="W66" s="56">
        <v>0</v>
      </c>
      <c r="X66" s="55"/>
      <c r="Y66" s="63">
        <f t="shared" si="19"/>
        <v>0</v>
      </c>
      <c r="AA66" s="122">
        <f t="shared" si="20"/>
        <v>0</v>
      </c>
      <c r="AB66" s="122">
        <f t="shared" si="21"/>
        <v>300</v>
      </c>
      <c r="AC66" s="93">
        <f t="shared" si="22"/>
        <v>0</v>
      </c>
      <c r="AD66" s="93">
        <f t="shared" si="23"/>
        <v>0</v>
      </c>
      <c r="AE66" s="93">
        <f t="shared" si="24"/>
        <v>0</v>
      </c>
      <c r="AF66" s="93">
        <f t="shared" si="25"/>
        <v>0</v>
      </c>
      <c r="AG66" s="93">
        <f t="shared" si="26"/>
        <v>0</v>
      </c>
      <c r="AH66" s="81">
        <f t="shared" si="27"/>
        <v>100</v>
      </c>
      <c r="AI66" s="81">
        <f t="shared" si="28"/>
        <v>100</v>
      </c>
      <c r="AJ66" s="81">
        <f t="shared" si="29"/>
        <v>100</v>
      </c>
      <c r="AK66" s="81">
        <f t="shared" si="30"/>
        <v>100</v>
      </c>
      <c r="AL66" s="81">
        <f t="shared" si="31"/>
        <v>100</v>
      </c>
    </row>
    <row r="67" spans="1:38" ht="14.25" customHeight="1" hidden="1">
      <c r="A67" s="38">
        <v>64</v>
      </c>
      <c r="B67" s="3" t="s">
        <v>67</v>
      </c>
      <c r="C67" s="10" t="s">
        <v>4</v>
      </c>
      <c r="D67" s="9" t="s">
        <v>521</v>
      </c>
      <c r="E67" s="13" t="s">
        <v>69</v>
      </c>
      <c r="F67" s="13" t="s">
        <v>302</v>
      </c>
      <c r="G67" s="11">
        <v>0</v>
      </c>
      <c r="H67" s="55">
        <v>0</v>
      </c>
      <c r="I67" s="11">
        <v>0</v>
      </c>
      <c r="J67" s="55">
        <v>0</v>
      </c>
      <c r="K67" s="11">
        <v>0</v>
      </c>
      <c r="L67" s="55">
        <v>0</v>
      </c>
      <c r="M67" s="11">
        <v>0</v>
      </c>
      <c r="N67" s="55">
        <v>0</v>
      </c>
      <c r="O67" s="11">
        <v>0</v>
      </c>
      <c r="P67" s="55">
        <v>0</v>
      </c>
      <c r="Q67" s="66">
        <f t="shared" si="16"/>
        <v>0</v>
      </c>
      <c r="R67" s="66">
        <f t="shared" si="17"/>
        <v>0</v>
      </c>
      <c r="S67" s="51"/>
      <c r="T67" s="66" t="str">
        <f t="shared" si="18"/>
        <v>NE</v>
      </c>
      <c r="U67" s="64"/>
      <c r="V67" s="64"/>
      <c r="W67" s="56">
        <v>0</v>
      </c>
      <c r="X67" s="55"/>
      <c r="Y67" s="63">
        <f t="shared" si="19"/>
        <v>0</v>
      </c>
      <c r="AA67" s="122">
        <f t="shared" si="20"/>
        <v>0</v>
      </c>
      <c r="AB67" s="122">
        <f t="shared" si="21"/>
        <v>300</v>
      </c>
      <c r="AC67" s="93">
        <f t="shared" si="22"/>
        <v>0</v>
      </c>
      <c r="AD67" s="93">
        <f t="shared" si="23"/>
        <v>0</v>
      </c>
      <c r="AE67" s="93">
        <f t="shared" si="24"/>
        <v>0</v>
      </c>
      <c r="AF67" s="93">
        <f t="shared" si="25"/>
        <v>0</v>
      </c>
      <c r="AG67" s="93">
        <f t="shared" si="26"/>
        <v>0</v>
      </c>
      <c r="AH67" s="81">
        <f t="shared" si="27"/>
        <v>100</v>
      </c>
      <c r="AI67" s="81">
        <f t="shared" si="28"/>
        <v>100</v>
      </c>
      <c r="AJ67" s="81">
        <f t="shared" si="29"/>
        <v>100</v>
      </c>
      <c r="AK67" s="81">
        <f t="shared" si="30"/>
        <v>100</v>
      </c>
      <c r="AL67" s="81">
        <f t="shared" si="31"/>
        <v>100</v>
      </c>
    </row>
    <row r="68" spans="1:38" ht="14.25" customHeight="1" hidden="1">
      <c r="A68" s="53">
        <v>65</v>
      </c>
      <c r="B68" s="7" t="s">
        <v>426</v>
      </c>
      <c r="C68" s="7" t="s">
        <v>170</v>
      </c>
      <c r="D68" s="76" t="s">
        <v>548</v>
      </c>
      <c r="E68" s="7" t="s">
        <v>439</v>
      </c>
      <c r="F68" s="7" t="s">
        <v>438</v>
      </c>
      <c r="G68" s="11">
        <v>0</v>
      </c>
      <c r="H68" s="55">
        <v>0</v>
      </c>
      <c r="I68" s="11">
        <v>0</v>
      </c>
      <c r="J68" s="55">
        <v>0</v>
      </c>
      <c r="K68" s="11">
        <v>0</v>
      </c>
      <c r="L68" s="55">
        <v>0</v>
      </c>
      <c r="M68" s="11">
        <v>0</v>
      </c>
      <c r="N68" s="55">
        <v>0</v>
      </c>
      <c r="O68" s="11">
        <v>0</v>
      </c>
      <c r="P68" s="55">
        <v>0</v>
      </c>
      <c r="Q68" s="66">
        <f t="shared" si="16"/>
        <v>0</v>
      </c>
      <c r="R68" s="66">
        <f t="shared" si="17"/>
        <v>0</v>
      </c>
      <c r="S68" s="51"/>
      <c r="T68" s="66" t="str">
        <f t="shared" si="18"/>
        <v>NE</v>
      </c>
      <c r="U68" s="64"/>
      <c r="V68" s="64"/>
      <c r="W68" s="56">
        <v>0</v>
      </c>
      <c r="X68" s="55"/>
      <c r="Y68" s="63">
        <f t="shared" si="19"/>
        <v>0</v>
      </c>
      <c r="Z68" s="43"/>
      <c r="AA68" s="122">
        <f t="shared" si="20"/>
        <v>0</v>
      </c>
      <c r="AB68" s="122">
        <f t="shared" si="21"/>
        <v>300</v>
      </c>
      <c r="AC68" s="93">
        <f t="shared" si="22"/>
        <v>0</v>
      </c>
      <c r="AD68" s="93">
        <f t="shared" si="23"/>
        <v>0</v>
      </c>
      <c r="AE68" s="93">
        <f t="shared" si="24"/>
        <v>0</v>
      </c>
      <c r="AF68" s="93">
        <f t="shared" si="25"/>
        <v>0</v>
      </c>
      <c r="AG68" s="93">
        <f t="shared" si="26"/>
        <v>0</v>
      </c>
      <c r="AH68" s="81">
        <f t="shared" si="27"/>
        <v>100</v>
      </c>
      <c r="AI68" s="81">
        <f t="shared" si="28"/>
        <v>100</v>
      </c>
      <c r="AJ68" s="81">
        <f t="shared" si="29"/>
        <v>100</v>
      </c>
      <c r="AK68" s="81">
        <f t="shared" si="30"/>
        <v>100</v>
      </c>
      <c r="AL68" s="81">
        <f t="shared" si="31"/>
        <v>100</v>
      </c>
    </row>
    <row r="69" spans="1:38" ht="14.25" customHeight="1" hidden="1">
      <c r="A69" s="53">
        <v>66</v>
      </c>
      <c r="B69" s="10" t="s">
        <v>473</v>
      </c>
      <c r="C69" s="10" t="s">
        <v>183</v>
      </c>
      <c r="D69" s="9"/>
      <c r="E69" s="14" t="s">
        <v>834</v>
      </c>
      <c r="F69" s="10" t="s">
        <v>97</v>
      </c>
      <c r="G69" s="11">
        <v>0</v>
      </c>
      <c r="H69" s="55">
        <v>0</v>
      </c>
      <c r="I69" s="11">
        <v>0</v>
      </c>
      <c r="J69" s="55">
        <v>0</v>
      </c>
      <c r="K69" s="11">
        <v>0</v>
      </c>
      <c r="L69" s="55">
        <v>0</v>
      </c>
      <c r="M69" s="11">
        <v>0</v>
      </c>
      <c r="N69" s="55">
        <v>0</v>
      </c>
      <c r="O69" s="11">
        <v>0</v>
      </c>
      <c r="P69" s="55">
        <v>0</v>
      </c>
      <c r="Q69" s="66">
        <f aca="true" t="shared" si="32" ref="Q69:Q100">AA69</f>
        <v>0</v>
      </c>
      <c r="R69" s="66">
        <f aca="true" t="shared" si="33" ref="R69:R100">IF(T69="ANO",AVERAGE(Q69,U69,V69,W69,X69),Q69)</f>
        <v>0</v>
      </c>
      <c r="T69" s="66" t="str">
        <f aca="true" t="shared" si="34" ref="T69:T100">IF(AVERAGE(U69:X69)&gt;Q69,"ANO","NE")</f>
        <v>NE</v>
      </c>
      <c r="U69" s="64"/>
      <c r="V69" s="64"/>
      <c r="W69" s="56">
        <v>0</v>
      </c>
      <c r="X69" s="55"/>
      <c r="Y69" s="63">
        <f aca="true" t="shared" si="35" ref="Y69:Y100">AVERAGE(U69:X69)</f>
        <v>0</v>
      </c>
      <c r="Z69" s="43"/>
      <c r="AA69" s="122">
        <f aca="true" t="shared" si="36" ref="AA69:AA100">(SMALL(AC69:AG69,5)+SMALL(AC69:AG69,4)+SMALL(AC69:AG69,3))/3</f>
        <v>0</v>
      </c>
      <c r="AB69" s="122">
        <f aca="true" t="shared" si="37" ref="AB69:AB100">SMALL(AH69:AL69,1)+SMALL(AH69:AL69,2)+SMALL(AH69:AL69,3)</f>
        <v>300</v>
      </c>
      <c r="AC69" s="93">
        <f aca="true" t="shared" si="38" ref="AC69:AC100">H69</f>
        <v>0</v>
      </c>
      <c r="AD69" s="93">
        <f aca="true" t="shared" si="39" ref="AD69:AD100">J69</f>
        <v>0</v>
      </c>
      <c r="AE69" s="93">
        <f aca="true" t="shared" si="40" ref="AE69:AE100">L69</f>
        <v>0</v>
      </c>
      <c r="AF69" s="93">
        <f aca="true" t="shared" si="41" ref="AF69:AF100">N69</f>
        <v>0</v>
      </c>
      <c r="AG69" s="93">
        <f aca="true" t="shared" si="42" ref="AG69:AG100">P69</f>
        <v>0</v>
      </c>
      <c r="AH69" s="81">
        <f aca="true" t="shared" si="43" ref="AH69:AH100">IF(G69=0,100,G69)</f>
        <v>100</v>
      </c>
      <c r="AI69" s="81">
        <f aca="true" t="shared" si="44" ref="AI69:AI100">IF(I69=0,100,I69)</f>
        <v>100</v>
      </c>
      <c r="AJ69" s="81">
        <f aca="true" t="shared" si="45" ref="AJ69:AJ100">IF(K69=0,100,K69)</f>
        <v>100</v>
      </c>
      <c r="AK69" s="81">
        <f aca="true" t="shared" si="46" ref="AK69:AK100">IF(M69=0,100,M69)</f>
        <v>100</v>
      </c>
      <c r="AL69" s="81">
        <f aca="true" t="shared" si="47" ref="AL69:AL100">IF(O69=0,100,O69)</f>
        <v>100</v>
      </c>
    </row>
    <row r="70" spans="1:38" ht="14.25" customHeight="1" hidden="1">
      <c r="A70" s="38">
        <v>67</v>
      </c>
      <c r="B70" s="10" t="s">
        <v>844</v>
      </c>
      <c r="C70" s="10" t="s">
        <v>845</v>
      </c>
      <c r="D70" s="76" t="s">
        <v>576</v>
      </c>
      <c r="E70" s="10" t="s">
        <v>973</v>
      </c>
      <c r="F70" s="19" t="s">
        <v>974</v>
      </c>
      <c r="G70" s="11">
        <v>0</v>
      </c>
      <c r="H70" s="55">
        <v>0</v>
      </c>
      <c r="I70" s="11">
        <v>0</v>
      </c>
      <c r="J70" s="55">
        <v>0</v>
      </c>
      <c r="K70" s="11">
        <v>0</v>
      </c>
      <c r="L70" s="55">
        <v>0</v>
      </c>
      <c r="M70" s="11">
        <v>0</v>
      </c>
      <c r="N70" s="55">
        <v>0</v>
      </c>
      <c r="O70" s="11">
        <v>0</v>
      </c>
      <c r="P70" s="55">
        <v>0</v>
      </c>
      <c r="Q70" s="66">
        <f t="shared" si="32"/>
        <v>0</v>
      </c>
      <c r="R70" s="66">
        <f t="shared" si="33"/>
        <v>0</v>
      </c>
      <c r="S70" s="51"/>
      <c r="T70" s="66" t="str">
        <f t="shared" si="34"/>
        <v>NE</v>
      </c>
      <c r="U70" s="64"/>
      <c r="V70" s="64"/>
      <c r="W70" s="56">
        <v>0</v>
      </c>
      <c r="X70" s="55"/>
      <c r="Y70" s="63">
        <f t="shared" si="35"/>
        <v>0</v>
      </c>
      <c r="Z70" s="43"/>
      <c r="AA70" s="122">
        <f t="shared" si="36"/>
        <v>0</v>
      </c>
      <c r="AB70" s="122">
        <f t="shared" si="37"/>
        <v>300</v>
      </c>
      <c r="AC70" s="93">
        <f t="shared" si="38"/>
        <v>0</v>
      </c>
      <c r="AD70" s="93">
        <f t="shared" si="39"/>
        <v>0</v>
      </c>
      <c r="AE70" s="93">
        <f t="shared" si="40"/>
        <v>0</v>
      </c>
      <c r="AF70" s="93">
        <f t="shared" si="41"/>
        <v>0</v>
      </c>
      <c r="AG70" s="93">
        <f t="shared" si="42"/>
        <v>0</v>
      </c>
      <c r="AH70" s="81">
        <f t="shared" si="43"/>
        <v>100</v>
      </c>
      <c r="AI70" s="81">
        <f t="shared" si="44"/>
        <v>100</v>
      </c>
      <c r="AJ70" s="81">
        <f t="shared" si="45"/>
        <v>100</v>
      </c>
      <c r="AK70" s="81">
        <f t="shared" si="46"/>
        <v>100</v>
      </c>
      <c r="AL70" s="81">
        <f t="shared" si="47"/>
        <v>100</v>
      </c>
    </row>
    <row r="71" spans="1:38" ht="14.25" customHeight="1" hidden="1">
      <c r="A71" s="38">
        <v>68</v>
      </c>
      <c r="B71" s="10" t="s">
        <v>470</v>
      </c>
      <c r="C71" s="10" t="s">
        <v>33</v>
      </c>
      <c r="D71" s="9"/>
      <c r="E71" s="14" t="s">
        <v>834</v>
      </c>
      <c r="F71" s="14" t="s">
        <v>476</v>
      </c>
      <c r="G71" s="11">
        <v>0</v>
      </c>
      <c r="H71" s="55">
        <v>0</v>
      </c>
      <c r="I71" s="11">
        <v>0</v>
      </c>
      <c r="J71" s="55">
        <v>0</v>
      </c>
      <c r="K71" s="11">
        <v>0</v>
      </c>
      <c r="L71" s="55">
        <v>0</v>
      </c>
      <c r="M71" s="11">
        <v>0</v>
      </c>
      <c r="N71" s="55">
        <v>0</v>
      </c>
      <c r="O71" s="11">
        <v>0</v>
      </c>
      <c r="P71" s="55">
        <v>0</v>
      </c>
      <c r="Q71" s="66">
        <f t="shared" si="32"/>
        <v>0</v>
      </c>
      <c r="R71" s="66">
        <f t="shared" si="33"/>
        <v>0</v>
      </c>
      <c r="S71" s="51"/>
      <c r="T71" s="66" t="str">
        <f t="shared" si="34"/>
        <v>NE</v>
      </c>
      <c r="U71" s="64"/>
      <c r="V71" s="64"/>
      <c r="W71" s="56">
        <v>0</v>
      </c>
      <c r="X71" s="55"/>
      <c r="Y71" s="63">
        <f t="shared" si="35"/>
        <v>0</v>
      </c>
      <c r="AA71" s="122">
        <f t="shared" si="36"/>
        <v>0</v>
      </c>
      <c r="AB71" s="122">
        <f t="shared" si="37"/>
        <v>300</v>
      </c>
      <c r="AC71" s="93">
        <f t="shared" si="38"/>
        <v>0</v>
      </c>
      <c r="AD71" s="93">
        <f t="shared" si="39"/>
        <v>0</v>
      </c>
      <c r="AE71" s="93">
        <f t="shared" si="40"/>
        <v>0</v>
      </c>
      <c r="AF71" s="93">
        <f t="shared" si="41"/>
        <v>0</v>
      </c>
      <c r="AG71" s="93">
        <f t="shared" si="42"/>
        <v>0</v>
      </c>
      <c r="AH71" s="81">
        <f t="shared" si="43"/>
        <v>100</v>
      </c>
      <c r="AI71" s="81">
        <f t="shared" si="44"/>
        <v>100</v>
      </c>
      <c r="AJ71" s="81">
        <f t="shared" si="45"/>
        <v>100</v>
      </c>
      <c r="AK71" s="81">
        <f t="shared" si="46"/>
        <v>100</v>
      </c>
      <c r="AL71" s="81">
        <f t="shared" si="47"/>
        <v>100</v>
      </c>
    </row>
    <row r="72" spans="1:38" ht="14.25" customHeight="1" hidden="1">
      <c r="A72" s="53">
        <v>69</v>
      </c>
      <c r="B72" s="10" t="s">
        <v>213</v>
      </c>
      <c r="C72" s="10" t="s">
        <v>33</v>
      </c>
      <c r="D72" s="9" t="s">
        <v>570</v>
      </c>
      <c r="E72" s="99" t="s">
        <v>12</v>
      </c>
      <c r="F72" s="10" t="s">
        <v>214</v>
      </c>
      <c r="G72" s="11">
        <v>0</v>
      </c>
      <c r="H72" s="55">
        <v>0</v>
      </c>
      <c r="I72" s="11">
        <v>0</v>
      </c>
      <c r="J72" s="55">
        <v>0</v>
      </c>
      <c r="K72" s="11">
        <v>0</v>
      </c>
      <c r="L72" s="55">
        <v>0</v>
      </c>
      <c r="M72" s="11">
        <v>0</v>
      </c>
      <c r="N72" s="55">
        <v>0</v>
      </c>
      <c r="O72" s="11">
        <v>0</v>
      </c>
      <c r="P72" s="55">
        <v>0</v>
      </c>
      <c r="Q72" s="66">
        <f t="shared" si="32"/>
        <v>0</v>
      </c>
      <c r="R72" s="66">
        <f t="shared" si="33"/>
        <v>0</v>
      </c>
      <c r="S72" s="51"/>
      <c r="T72" s="66" t="str">
        <f t="shared" si="34"/>
        <v>NE</v>
      </c>
      <c r="U72" s="64"/>
      <c r="V72" s="64"/>
      <c r="W72" s="56">
        <v>0</v>
      </c>
      <c r="X72" s="55"/>
      <c r="Y72" s="63">
        <f t="shared" si="35"/>
        <v>0</v>
      </c>
      <c r="Z72" s="43"/>
      <c r="AA72" s="122">
        <f t="shared" si="36"/>
        <v>0</v>
      </c>
      <c r="AB72" s="122">
        <f t="shared" si="37"/>
        <v>300</v>
      </c>
      <c r="AC72" s="93">
        <f t="shared" si="38"/>
        <v>0</v>
      </c>
      <c r="AD72" s="93">
        <f t="shared" si="39"/>
        <v>0</v>
      </c>
      <c r="AE72" s="93">
        <f t="shared" si="40"/>
        <v>0</v>
      </c>
      <c r="AF72" s="93">
        <f t="shared" si="41"/>
        <v>0</v>
      </c>
      <c r="AG72" s="93">
        <f t="shared" si="42"/>
        <v>0</v>
      </c>
      <c r="AH72" s="81">
        <f t="shared" si="43"/>
        <v>100</v>
      </c>
      <c r="AI72" s="81">
        <f t="shared" si="44"/>
        <v>100</v>
      </c>
      <c r="AJ72" s="81">
        <f t="shared" si="45"/>
        <v>100</v>
      </c>
      <c r="AK72" s="81">
        <f t="shared" si="46"/>
        <v>100</v>
      </c>
      <c r="AL72" s="81">
        <f t="shared" si="47"/>
        <v>100</v>
      </c>
    </row>
    <row r="73" spans="1:38" ht="14.25" customHeight="1" hidden="1">
      <c r="A73" s="53">
        <v>70</v>
      </c>
      <c r="B73" s="3" t="s">
        <v>13</v>
      </c>
      <c r="C73" s="3" t="s">
        <v>14</v>
      </c>
      <c r="D73" s="75" t="s">
        <v>571</v>
      </c>
      <c r="E73" s="4" t="s">
        <v>829</v>
      </c>
      <c r="F73" s="3" t="s">
        <v>15</v>
      </c>
      <c r="G73" s="11">
        <v>0</v>
      </c>
      <c r="H73" s="55">
        <v>0</v>
      </c>
      <c r="I73" s="11">
        <v>0</v>
      </c>
      <c r="J73" s="55">
        <v>0</v>
      </c>
      <c r="K73" s="11">
        <v>0</v>
      </c>
      <c r="L73" s="55">
        <v>0</v>
      </c>
      <c r="M73" s="11">
        <v>0</v>
      </c>
      <c r="N73" s="55">
        <v>0</v>
      </c>
      <c r="O73" s="11">
        <v>0</v>
      </c>
      <c r="P73" s="55">
        <v>0</v>
      </c>
      <c r="Q73" s="66">
        <f t="shared" si="32"/>
        <v>0</v>
      </c>
      <c r="R73" s="66">
        <f t="shared" si="33"/>
        <v>0</v>
      </c>
      <c r="S73" s="51"/>
      <c r="T73" s="66" t="str">
        <f t="shared" si="34"/>
        <v>NE</v>
      </c>
      <c r="U73" s="64"/>
      <c r="V73" s="64"/>
      <c r="W73" s="56">
        <v>0</v>
      </c>
      <c r="X73" s="55"/>
      <c r="Y73" s="63">
        <f t="shared" si="35"/>
        <v>0</v>
      </c>
      <c r="Z73" s="43"/>
      <c r="AA73" s="122">
        <f t="shared" si="36"/>
        <v>0</v>
      </c>
      <c r="AB73" s="122">
        <f t="shared" si="37"/>
        <v>300</v>
      </c>
      <c r="AC73" s="93">
        <f t="shared" si="38"/>
        <v>0</v>
      </c>
      <c r="AD73" s="93">
        <f t="shared" si="39"/>
        <v>0</v>
      </c>
      <c r="AE73" s="93">
        <f t="shared" si="40"/>
        <v>0</v>
      </c>
      <c r="AF73" s="93">
        <f t="shared" si="41"/>
        <v>0</v>
      </c>
      <c r="AG73" s="93">
        <f t="shared" si="42"/>
        <v>0</v>
      </c>
      <c r="AH73" s="81">
        <f t="shared" si="43"/>
        <v>100</v>
      </c>
      <c r="AI73" s="81">
        <f t="shared" si="44"/>
        <v>100</v>
      </c>
      <c r="AJ73" s="81">
        <f t="shared" si="45"/>
        <v>100</v>
      </c>
      <c r="AK73" s="81">
        <f t="shared" si="46"/>
        <v>100</v>
      </c>
      <c r="AL73" s="81">
        <f t="shared" si="47"/>
        <v>100</v>
      </c>
    </row>
    <row r="74" spans="1:38" ht="14.25" customHeight="1" hidden="1">
      <c r="A74" s="38">
        <v>71</v>
      </c>
      <c r="B74" s="10" t="s">
        <v>905</v>
      </c>
      <c r="C74" s="10" t="s">
        <v>906</v>
      </c>
      <c r="D74" s="76" t="s">
        <v>576</v>
      </c>
      <c r="E74" s="10" t="s">
        <v>947</v>
      </c>
      <c r="F74" s="10" t="s">
        <v>944</v>
      </c>
      <c r="G74" s="11">
        <v>0</v>
      </c>
      <c r="H74" s="55">
        <v>0</v>
      </c>
      <c r="I74" s="11">
        <v>0</v>
      </c>
      <c r="J74" s="55">
        <v>0</v>
      </c>
      <c r="K74" s="11">
        <v>0</v>
      </c>
      <c r="L74" s="55">
        <v>0</v>
      </c>
      <c r="M74" s="11">
        <v>0</v>
      </c>
      <c r="N74" s="55">
        <v>0</v>
      </c>
      <c r="O74" s="11">
        <v>0</v>
      </c>
      <c r="P74" s="55">
        <v>0</v>
      </c>
      <c r="Q74" s="66">
        <f t="shared" si="32"/>
        <v>0</v>
      </c>
      <c r="R74" s="66">
        <f t="shared" si="33"/>
        <v>0</v>
      </c>
      <c r="S74" s="51"/>
      <c r="T74" s="66" t="str">
        <f t="shared" si="34"/>
        <v>NE</v>
      </c>
      <c r="U74" s="64"/>
      <c r="V74" s="64"/>
      <c r="W74" s="56">
        <v>0</v>
      </c>
      <c r="X74" s="55"/>
      <c r="Y74" s="63">
        <f t="shared" si="35"/>
        <v>0</v>
      </c>
      <c r="AA74" s="122">
        <f t="shared" si="36"/>
        <v>0</v>
      </c>
      <c r="AB74" s="122">
        <f t="shared" si="37"/>
        <v>300</v>
      </c>
      <c r="AC74" s="93">
        <f t="shared" si="38"/>
        <v>0</v>
      </c>
      <c r="AD74" s="93">
        <f t="shared" si="39"/>
        <v>0</v>
      </c>
      <c r="AE74" s="93">
        <f t="shared" si="40"/>
        <v>0</v>
      </c>
      <c r="AF74" s="93">
        <f t="shared" si="41"/>
        <v>0</v>
      </c>
      <c r="AG74" s="93">
        <f t="shared" si="42"/>
        <v>0</v>
      </c>
      <c r="AH74" s="81">
        <f t="shared" si="43"/>
        <v>100</v>
      </c>
      <c r="AI74" s="81">
        <f t="shared" si="44"/>
        <v>100</v>
      </c>
      <c r="AJ74" s="81">
        <f t="shared" si="45"/>
        <v>100</v>
      </c>
      <c r="AK74" s="81">
        <f t="shared" si="46"/>
        <v>100</v>
      </c>
      <c r="AL74" s="81">
        <f t="shared" si="47"/>
        <v>100</v>
      </c>
    </row>
    <row r="75" spans="1:38" ht="14.25" customHeight="1" hidden="1">
      <c r="A75" s="38">
        <v>72</v>
      </c>
      <c r="B75" s="3" t="s">
        <v>47</v>
      </c>
      <c r="C75" s="3" t="s">
        <v>33</v>
      </c>
      <c r="D75" s="75" t="s">
        <v>553</v>
      </c>
      <c r="E75" s="1" t="s">
        <v>833</v>
      </c>
      <c r="F75" s="3" t="s">
        <v>48</v>
      </c>
      <c r="G75" s="11">
        <v>0</v>
      </c>
      <c r="H75" s="55">
        <v>0</v>
      </c>
      <c r="I75" s="11">
        <v>0</v>
      </c>
      <c r="J75" s="55">
        <v>0</v>
      </c>
      <c r="K75" s="11">
        <v>0</v>
      </c>
      <c r="L75" s="55">
        <v>0</v>
      </c>
      <c r="M75" s="11">
        <v>0</v>
      </c>
      <c r="N75" s="55">
        <v>0</v>
      </c>
      <c r="O75" s="11">
        <v>0</v>
      </c>
      <c r="P75" s="55">
        <v>0</v>
      </c>
      <c r="Q75" s="66">
        <f t="shared" si="32"/>
        <v>0</v>
      </c>
      <c r="R75" s="66">
        <f t="shared" si="33"/>
        <v>0</v>
      </c>
      <c r="S75" s="51"/>
      <c r="T75" s="66" t="str">
        <f t="shared" si="34"/>
        <v>NE</v>
      </c>
      <c r="U75" s="64"/>
      <c r="V75" s="64"/>
      <c r="W75" s="56">
        <v>0</v>
      </c>
      <c r="X75" s="55"/>
      <c r="Y75" s="63">
        <f t="shared" si="35"/>
        <v>0</v>
      </c>
      <c r="Z75" s="43"/>
      <c r="AA75" s="122">
        <f t="shared" si="36"/>
        <v>0</v>
      </c>
      <c r="AB75" s="122">
        <f t="shared" si="37"/>
        <v>300</v>
      </c>
      <c r="AC75" s="93">
        <f t="shared" si="38"/>
        <v>0</v>
      </c>
      <c r="AD75" s="93">
        <f t="shared" si="39"/>
        <v>0</v>
      </c>
      <c r="AE75" s="93">
        <f t="shared" si="40"/>
        <v>0</v>
      </c>
      <c r="AF75" s="93">
        <f t="shared" si="41"/>
        <v>0</v>
      </c>
      <c r="AG75" s="93">
        <f t="shared" si="42"/>
        <v>0</v>
      </c>
      <c r="AH75" s="81">
        <f t="shared" si="43"/>
        <v>100</v>
      </c>
      <c r="AI75" s="81">
        <f t="shared" si="44"/>
        <v>100</v>
      </c>
      <c r="AJ75" s="81">
        <f t="shared" si="45"/>
        <v>100</v>
      </c>
      <c r="AK75" s="81">
        <f t="shared" si="46"/>
        <v>100</v>
      </c>
      <c r="AL75" s="81">
        <f t="shared" si="47"/>
        <v>100</v>
      </c>
    </row>
    <row r="76" spans="1:38" ht="14.25" customHeight="1" hidden="1">
      <c r="A76" s="53">
        <v>73</v>
      </c>
      <c r="B76" s="3" t="s">
        <v>58</v>
      </c>
      <c r="C76" s="3" t="s">
        <v>59</v>
      </c>
      <c r="D76" s="75" t="s">
        <v>561</v>
      </c>
      <c r="E76" s="1" t="s">
        <v>833</v>
      </c>
      <c r="F76" s="3" t="s">
        <v>60</v>
      </c>
      <c r="G76" s="11">
        <v>0</v>
      </c>
      <c r="H76" s="55">
        <v>0</v>
      </c>
      <c r="I76" s="11">
        <v>0</v>
      </c>
      <c r="J76" s="55">
        <v>0</v>
      </c>
      <c r="K76" s="11">
        <v>0</v>
      </c>
      <c r="L76" s="55">
        <v>0</v>
      </c>
      <c r="M76" s="11">
        <v>0</v>
      </c>
      <c r="N76" s="55">
        <v>0</v>
      </c>
      <c r="O76" s="11">
        <v>0</v>
      </c>
      <c r="P76" s="55">
        <v>0</v>
      </c>
      <c r="Q76" s="66">
        <f t="shared" si="32"/>
        <v>0</v>
      </c>
      <c r="R76" s="66">
        <f t="shared" si="33"/>
        <v>0</v>
      </c>
      <c r="S76" s="51"/>
      <c r="T76" s="66" t="str">
        <f t="shared" si="34"/>
        <v>NE</v>
      </c>
      <c r="U76" s="64"/>
      <c r="V76" s="64"/>
      <c r="W76" s="56">
        <v>0</v>
      </c>
      <c r="X76" s="55"/>
      <c r="Y76" s="63">
        <f t="shared" si="35"/>
        <v>0</v>
      </c>
      <c r="Z76" s="43"/>
      <c r="AA76" s="122">
        <f t="shared" si="36"/>
        <v>0</v>
      </c>
      <c r="AB76" s="122">
        <f t="shared" si="37"/>
        <v>300</v>
      </c>
      <c r="AC76" s="93">
        <f t="shared" si="38"/>
        <v>0</v>
      </c>
      <c r="AD76" s="93">
        <f t="shared" si="39"/>
        <v>0</v>
      </c>
      <c r="AE76" s="93">
        <f t="shared" si="40"/>
        <v>0</v>
      </c>
      <c r="AF76" s="93">
        <f t="shared" si="41"/>
        <v>0</v>
      </c>
      <c r="AG76" s="93">
        <f t="shared" si="42"/>
        <v>0</v>
      </c>
      <c r="AH76" s="81">
        <f t="shared" si="43"/>
        <v>100</v>
      </c>
      <c r="AI76" s="81">
        <f t="shared" si="44"/>
        <v>100</v>
      </c>
      <c r="AJ76" s="81">
        <f t="shared" si="45"/>
        <v>100</v>
      </c>
      <c r="AK76" s="81">
        <f t="shared" si="46"/>
        <v>100</v>
      </c>
      <c r="AL76" s="81">
        <f t="shared" si="47"/>
        <v>100</v>
      </c>
    </row>
    <row r="77" spans="1:38" ht="14.25" customHeight="1" hidden="1">
      <c r="A77" s="53">
        <v>74</v>
      </c>
      <c r="B77" s="12" t="s">
        <v>347</v>
      </c>
      <c r="C77" s="10" t="s">
        <v>57</v>
      </c>
      <c r="D77" s="9" t="s">
        <v>576</v>
      </c>
      <c r="E77" s="7" t="s">
        <v>348</v>
      </c>
      <c r="F77" s="14" t="s">
        <v>362</v>
      </c>
      <c r="G77" s="11">
        <v>0</v>
      </c>
      <c r="H77" s="55">
        <v>0</v>
      </c>
      <c r="I77" s="11">
        <v>0</v>
      </c>
      <c r="J77" s="55">
        <v>0</v>
      </c>
      <c r="K77" s="11">
        <v>0</v>
      </c>
      <c r="L77" s="55">
        <v>0</v>
      </c>
      <c r="M77" s="11">
        <v>0</v>
      </c>
      <c r="N77" s="55">
        <v>0</v>
      </c>
      <c r="O77" s="11">
        <v>0</v>
      </c>
      <c r="P77" s="55">
        <v>0</v>
      </c>
      <c r="Q77" s="66">
        <f t="shared" si="32"/>
        <v>0</v>
      </c>
      <c r="R77" s="66">
        <f t="shared" si="33"/>
        <v>0</v>
      </c>
      <c r="S77" s="51"/>
      <c r="T77" s="66" t="str">
        <f t="shared" si="34"/>
        <v>NE</v>
      </c>
      <c r="U77" s="64"/>
      <c r="V77" s="64"/>
      <c r="W77" s="56">
        <v>0</v>
      </c>
      <c r="X77" s="55"/>
      <c r="Y77" s="63">
        <f t="shared" si="35"/>
        <v>0</v>
      </c>
      <c r="Z77" s="43"/>
      <c r="AA77" s="122">
        <f t="shared" si="36"/>
        <v>0</v>
      </c>
      <c r="AB77" s="122">
        <f t="shared" si="37"/>
        <v>300</v>
      </c>
      <c r="AC77" s="93">
        <f t="shared" si="38"/>
        <v>0</v>
      </c>
      <c r="AD77" s="93">
        <f t="shared" si="39"/>
        <v>0</v>
      </c>
      <c r="AE77" s="93">
        <f t="shared" si="40"/>
        <v>0</v>
      </c>
      <c r="AF77" s="93">
        <f t="shared" si="41"/>
        <v>0</v>
      </c>
      <c r="AG77" s="93">
        <f t="shared" si="42"/>
        <v>0</v>
      </c>
      <c r="AH77" s="81">
        <f t="shared" si="43"/>
        <v>100</v>
      </c>
      <c r="AI77" s="81">
        <f t="shared" si="44"/>
        <v>100</v>
      </c>
      <c r="AJ77" s="81">
        <f t="shared" si="45"/>
        <v>100</v>
      </c>
      <c r="AK77" s="81">
        <f t="shared" si="46"/>
        <v>100</v>
      </c>
      <c r="AL77" s="81">
        <f t="shared" si="47"/>
        <v>100</v>
      </c>
    </row>
    <row r="78" spans="1:38" ht="14.25" customHeight="1" hidden="1">
      <c r="A78" s="38">
        <v>75</v>
      </c>
      <c r="B78" s="7" t="s">
        <v>39</v>
      </c>
      <c r="C78" s="7" t="s">
        <v>40</v>
      </c>
      <c r="D78" s="76" t="s">
        <v>574</v>
      </c>
      <c r="E78" s="7" t="s">
        <v>5</v>
      </c>
      <c r="F78" s="7" t="s">
        <v>109</v>
      </c>
      <c r="G78" s="11">
        <v>0</v>
      </c>
      <c r="H78" s="55">
        <v>0</v>
      </c>
      <c r="I78" s="11">
        <v>0</v>
      </c>
      <c r="J78" s="55">
        <v>0</v>
      </c>
      <c r="K78" s="11">
        <v>0</v>
      </c>
      <c r="L78" s="55">
        <v>0</v>
      </c>
      <c r="M78" s="11">
        <v>0</v>
      </c>
      <c r="N78" s="55">
        <v>0</v>
      </c>
      <c r="O78" s="11">
        <v>0</v>
      </c>
      <c r="P78" s="55">
        <v>0</v>
      </c>
      <c r="Q78" s="66">
        <f t="shared" si="32"/>
        <v>0</v>
      </c>
      <c r="R78" s="66">
        <f t="shared" si="33"/>
        <v>0</v>
      </c>
      <c r="S78" s="51"/>
      <c r="T78" s="66" t="str">
        <f t="shared" si="34"/>
        <v>NE</v>
      </c>
      <c r="U78" s="64"/>
      <c r="V78" s="64"/>
      <c r="W78" s="56">
        <v>0</v>
      </c>
      <c r="X78" s="55"/>
      <c r="Y78" s="63">
        <f t="shared" si="35"/>
        <v>0</v>
      </c>
      <c r="Z78" s="43"/>
      <c r="AA78" s="122">
        <f t="shared" si="36"/>
        <v>0</v>
      </c>
      <c r="AB78" s="122">
        <f t="shared" si="37"/>
        <v>300</v>
      </c>
      <c r="AC78" s="93">
        <f t="shared" si="38"/>
        <v>0</v>
      </c>
      <c r="AD78" s="93">
        <f t="shared" si="39"/>
        <v>0</v>
      </c>
      <c r="AE78" s="93">
        <f t="shared" si="40"/>
        <v>0</v>
      </c>
      <c r="AF78" s="93">
        <f t="shared" si="41"/>
        <v>0</v>
      </c>
      <c r="AG78" s="93">
        <f t="shared" si="42"/>
        <v>0</v>
      </c>
      <c r="AH78" s="81">
        <f t="shared" si="43"/>
        <v>100</v>
      </c>
      <c r="AI78" s="81">
        <f t="shared" si="44"/>
        <v>100</v>
      </c>
      <c r="AJ78" s="81">
        <f t="shared" si="45"/>
        <v>100</v>
      </c>
      <c r="AK78" s="81">
        <f t="shared" si="46"/>
        <v>100</v>
      </c>
      <c r="AL78" s="81">
        <f t="shared" si="47"/>
        <v>100</v>
      </c>
    </row>
    <row r="79" spans="1:38" ht="14.25" customHeight="1" hidden="1">
      <c r="A79" s="38">
        <v>76</v>
      </c>
      <c r="B79" s="1" t="s">
        <v>119</v>
      </c>
      <c r="C79" s="1" t="s">
        <v>116</v>
      </c>
      <c r="D79" s="75" t="s">
        <v>1069</v>
      </c>
      <c r="E79" s="7" t="s">
        <v>24</v>
      </c>
      <c r="F79" s="21" t="s">
        <v>1070</v>
      </c>
      <c r="G79" s="11">
        <v>0</v>
      </c>
      <c r="H79" s="55">
        <v>0</v>
      </c>
      <c r="I79" s="11">
        <v>0</v>
      </c>
      <c r="J79" s="55">
        <v>0</v>
      </c>
      <c r="K79" s="11">
        <v>0</v>
      </c>
      <c r="L79" s="55">
        <v>0</v>
      </c>
      <c r="M79" s="11">
        <v>0</v>
      </c>
      <c r="N79" s="55">
        <v>0</v>
      </c>
      <c r="O79" s="11">
        <v>0</v>
      </c>
      <c r="P79" s="55">
        <v>0</v>
      </c>
      <c r="Q79" s="66">
        <f t="shared" si="32"/>
        <v>0</v>
      </c>
      <c r="R79" s="66">
        <f t="shared" si="33"/>
        <v>0</v>
      </c>
      <c r="S79" s="51"/>
      <c r="T79" s="66" t="str">
        <f t="shared" si="34"/>
        <v>NE</v>
      </c>
      <c r="U79" s="64"/>
      <c r="V79" s="64"/>
      <c r="W79" s="56">
        <v>0</v>
      </c>
      <c r="X79" s="55"/>
      <c r="Y79" s="63">
        <f t="shared" si="35"/>
        <v>0</v>
      </c>
      <c r="Z79" s="43"/>
      <c r="AA79" s="122">
        <f t="shared" si="36"/>
        <v>0</v>
      </c>
      <c r="AB79" s="122">
        <f t="shared" si="37"/>
        <v>300</v>
      </c>
      <c r="AC79" s="93">
        <f t="shared" si="38"/>
        <v>0</v>
      </c>
      <c r="AD79" s="93">
        <f t="shared" si="39"/>
        <v>0</v>
      </c>
      <c r="AE79" s="93">
        <f t="shared" si="40"/>
        <v>0</v>
      </c>
      <c r="AF79" s="93">
        <f t="shared" si="41"/>
        <v>0</v>
      </c>
      <c r="AG79" s="93">
        <f t="shared" si="42"/>
        <v>0</v>
      </c>
      <c r="AH79" s="81">
        <f t="shared" si="43"/>
        <v>100</v>
      </c>
      <c r="AI79" s="81">
        <f t="shared" si="44"/>
        <v>100</v>
      </c>
      <c r="AJ79" s="81">
        <f t="shared" si="45"/>
        <v>100</v>
      </c>
      <c r="AK79" s="81">
        <f t="shared" si="46"/>
        <v>100</v>
      </c>
      <c r="AL79" s="81">
        <f t="shared" si="47"/>
        <v>100</v>
      </c>
    </row>
    <row r="80" spans="1:38" ht="14.25" customHeight="1" hidden="1">
      <c r="A80" s="53">
        <v>77</v>
      </c>
      <c r="B80" s="10" t="s">
        <v>1172</v>
      </c>
      <c r="C80" s="10" t="s">
        <v>645</v>
      </c>
      <c r="D80" s="129" t="s">
        <v>576</v>
      </c>
      <c r="E80" s="154" t="s">
        <v>961</v>
      </c>
      <c r="F80" s="10" t="s">
        <v>1173</v>
      </c>
      <c r="G80" s="11">
        <v>0</v>
      </c>
      <c r="H80" s="55">
        <v>0</v>
      </c>
      <c r="I80" s="11">
        <v>0</v>
      </c>
      <c r="J80" s="55">
        <v>0</v>
      </c>
      <c r="K80" s="11">
        <v>0</v>
      </c>
      <c r="L80" s="55">
        <v>0</v>
      </c>
      <c r="M80" s="11">
        <v>0</v>
      </c>
      <c r="N80" s="55">
        <v>0</v>
      </c>
      <c r="O80" s="11">
        <v>0</v>
      </c>
      <c r="P80" s="55">
        <v>0</v>
      </c>
      <c r="Q80" s="66">
        <f t="shared" si="32"/>
        <v>0</v>
      </c>
      <c r="R80" s="66">
        <f t="shared" si="33"/>
        <v>0</v>
      </c>
      <c r="S80" s="51"/>
      <c r="T80" s="66" t="str">
        <f t="shared" si="34"/>
        <v>NE</v>
      </c>
      <c r="U80" s="64"/>
      <c r="V80" s="64"/>
      <c r="W80" s="56">
        <v>0</v>
      </c>
      <c r="X80" s="55"/>
      <c r="Y80" s="63">
        <f t="shared" si="35"/>
        <v>0</v>
      </c>
      <c r="AA80" s="122">
        <f t="shared" si="36"/>
        <v>0</v>
      </c>
      <c r="AB80" s="122">
        <f t="shared" si="37"/>
        <v>300</v>
      </c>
      <c r="AC80" s="93">
        <f t="shared" si="38"/>
        <v>0</v>
      </c>
      <c r="AD80" s="93">
        <f t="shared" si="39"/>
        <v>0</v>
      </c>
      <c r="AE80" s="93">
        <f t="shared" si="40"/>
        <v>0</v>
      </c>
      <c r="AF80" s="93">
        <f t="shared" si="41"/>
        <v>0</v>
      </c>
      <c r="AG80" s="93">
        <f t="shared" si="42"/>
        <v>0</v>
      </c>
      <c r="AH80" s="81">
        <f t="shared" si="43"/>
        <v>100</v>
      </c>
      <c r="AI80" s="81">
        <f t="shared" si="44"/>
        <v>100</v>
      </c>
      <c r="AJ80" s="81">
        <f t="shared" si="45"/>
        <v>100</v>
      </c>
      <c r="AK80" s="81">
        <f t="shared" si="46"/>
        <v>100</v>
      </c>
      <c r="AL80" s="81">
        <f t="shared" si="47"/>
        <v>100</v>
      </c>
    </row>
    <row r="81" spans="1:38" ht="14.25" customHeight="1" hidden="1">
      <c r="A81" s="53">
        <v>78</v>
      </c>
      <c r="B81" s="3" t="s">
        <v>408</v>
      </c>
      <c r="C81" s="3" t="s">
        <v>4</v>
      </c>
      <c r="D81" s="75" t="s">
        <v>563</v>
      </c>
      <c r="E81" s="1" t="s">
        <v>53</v>
      </c>
      <c r="F81" s="5" t="s">
        <v>16</v>
      </c>
      <c r="G81" s="11">
        <v>0</v>
      </c>
      <c r="H81" s="55">
        <v>0</v>
      </c>
      <c r="I81" s="11">
        <v>0</v>
      </c>
      <c r="J81" s="55">
        <v>0</v>
      </c>
      <c r="K81" s="11">
        <v>0</v>
      </c>
      <c r="L81" s="55">
        <v>0</v>
      </c>
      <c r="M81" s="11">
        <v>0</v>
      </c>
      <c r="N81" s="55">
        <v>0</v>
      </c>
      <c r="O81" s="11">
        <v>0</v>
      </c>
      <c r="P81" s="55">
        <v>0</v>
      </c>
      <c r="Q81" s="66">
        <f t="shared" si="32"/>
        <v>0</v>
      </c>
      <c r="R81" s="66">
        <f t="shared" si="33"/>
        <v>0</v>
      </c>
      <c r="S81" s="51"/>
      <c r="T81" s="66" t="str">
        <f t="shared" si="34"/>
        <v>NE</v>
      </c>
      <c r="U81" s="64"/>
      <c r="V81" s="64"/>
      <c r="W81" s="56">
        <v>0</v>
      </c>
      <c r="X81" s="55"/>
      <c r="Y81" s="63">
        <f t="shared" si="35"/>
        <v>0</v>
      </c>
      <c r="Z81" s="43"/>
      <c r="AA81" s="122">
        <f t="shared" si="36"/>
        <v>0</v>
      </c>
      <c r="AB81" s="122">
        <f t="shared" si="37"/>
        <v>300</v>
      </c>
      <c r="AC81" s="93">
        <f t="shared" si="38"/>
        <v>0</v>
      </c>
      <c r="AD81" s="93">
        <f t="shared" si="39"/>
        <v>0</v>
      </c>
      <c r="AE81" s="93">
        <f t="shared" si="40"/>
        <v>0</v>
      </c>
      <c r="AF81" s="93">
        <f t="shared" si="41"/>
        <v>0</v>
      </c>
      <c r="AG81" s="93">
        <f t="shared" si="42"/>
        <v>0</v>
      </c>
      <c r="AH81" s="81">
        <f t="shared" si="43"/>
        <v>100</v>
      </c>
      <c r="AI81" s="81">
        <f t="shared" si="44"/>
        <v>100</v>
      </c>
      <c r="AJ81" s="81">
        <f t="shared" si="45"/>
        <v>100</v>
      </c>
      <c r="AK81" s="81">
        <f t="shared" si="46"/>
        <v>100</v>
      </c>
      <c r="AL81" s="81">
        <f t="shared" si="47"/>
        <v>100</v>
      </c>
    </row>
    <row r="82" spans="1:38" ht="14.25" customHeight="1" hidden="1">
      <c r="A82" s="38">
        <v>79</v>
      </c>
      <c r="B82" s="7" t="s">
        <v>791</v>
      </c>
      <c r="C82" s="7" t="s">
        <v>792</v>
      </c>
      <c r="D82" s="38" t="s">
        <v>836</v>
      </c>
      <c r="E82" s="1" t="s">
        <v>329</v>
      </c>
      <c r="F82" s="7" t="s">
        <v>793</v>
      </c>
      <c r="G82" s="11">
        <v>0</v>
      </c>
      <c r="H82" s="55">
        <v>0</v>
      </c>
      <c r="I82" s="11">
        <v>0</v>
      </c>
      <c r="J82" s="55">
        <v>0</v>
      </c>
      <c r="K82" s="11">
        <v>0</v>
      </c>
      <c r="L82" s="55">
        <v>0</v>
      </c>
      <c r="M82" s="11">
        <v>0</v>
      </c>
      <c r="N82" s="55">
        <v>0</v>
      </c>
      <c r="O82" s="11">
        <v>0</v>
      </c>
      <c r="P82" s="55">
        <v>0</v>
      </c>
      <c r="Q82" s="66">
        <f t="shared" si="32"/>
        <v>0</v>
      </c>
      <c r="R82" s="66">
        <f t="shared" si="33"/>
        <v>0</v>
      </c>
      <c r="S82" s="51"/>
      <c r="T82" s="66" t="str">
        <f t="shared" si="34"/>
        <v>NE</v>
      </c>
      <c r="U82" s="64"/>
      <c r="V82" s="64"/>
      <c r="W82" s="56">
        <v>0</v>
      </c>
      <c r="X82" s="55"/>
      <c r="Y82" s="63">
        <f t="shared" si="35"/>
        <v>0</v>
      </c>
      <c r="Z82" s="43"/>
      <c r="AA82" s="122">
        <f t="shared" si="36"/>
        <v>0</v>
      </c>
      <c r="AB82" s="122">
        <f t="shared" si="37"/>
        <v>300</v>
      </c>
      <c r="AC82" s="93">
        <f t="shared" si="38"/>
        <v>0</v>
      </c>
      <c r="AD82" s="93">
        <f t="shared" si="39"/>
        <v>0</v>
      </c>
      <c r="AE82" s="93">
        <f t="shared" si="40"/>
        <v>0</v>
      </c>
      <c r="AF82" s="93">
        <f t="shared" si="41"/>
        <v>0</v>
      </c>
      <c r="AG82" s="93">
        <f t="shared" si="42"/>
        <v>0</v>
      </c>
      <c r="AH82" s="81">
        <f t="shared" si="43"/>
        <v>100</v>
      </c>
      <c r="AI82" s="81">
        <f t="shared" si="44"/>
        <v>100</v>
      </c>
      <c r="AJ82" s="81">
        <f t="shared" si="45"/>
        <v>100</v>
      </c>
      <c r="AK82" s="81">
        <f t="shared" si="46"/>
        <v>100</v>
      </c>
      <c r="AL82" s="81">
        <f t="shared" si="47"/>
        <v>100</v>
      </c>
    </row>
    <row r="83" spans="1:38" ht="14.25" customHeight="1" hidden="1">
      <c r="A83" s="38">
        <v>80</v>
      </c>
      <c r="B83" s="10" t="s">
        <v>141</v>
      </c>
      <c r="C83" s="10" t="s">
        <v>90</v>
      </c>
      <c r="D83" s="9" t="s">
        <v>599</v>
      </c>
      <c r="E83" s="14" t="s">
        <v>474</v>
      </c>
      <c r="F83" s="14" t="s">
        <v>63</v>
      </c>
      <c r="G83" s="11">
        <v>0</v>
      </c>
      <c r="H83" s="55">
        <v>0</v>
      </c>
      <c r="I83" s="11">
        <v>0</v>
      </c>
      <c r="J83" s="55">
        <v>0</v>
      </c>
      <c r="K83" s="11">
        <v>0</v>
      </c>
      <c r="L83" s="55">
        <v>0</v>
      </c>
      <c r="M83" s="11">
        <v>0</v>
      </c>
      <c r="N83" s="55">
        <v>0</v>
      </c>
      <c r="O83" s="11">
        <v>0</v>
      </c>
      <c r="P83" s="55">
        <v>0</v>
      </c>
      <c r="Q83" s="66">
        <f t="shared" si="32"/>
        <v>0</v>
      </c>
      <c r="R83" s="66">
        <f t="shared" si="33"/>
        <v>0</v>
      </c>
      <c r="S83" s="51"/>
      <c r="T83" s="66" t="str">
        <f t="shared" si="34"/>
        <v>NE</v>
      </c>
      <c r="U83" s="64"/>
      <c r="V83" s="64"/>
      <c r="W83" s="56">
        <v>0</v>
      </c>
      <c r="X83" s="55"/>
      <c r="Y83" s="63">
        <f t="shared" si="35"/>
        <v>0</v>
      </c>
      <c r="Z83" s="43"/>
      <c r="AA83" s="122">
        <f t="shared" si="36"/>
        <v>0</v>
      </c>
      <c r="AB83" s="122">
        <f t="shared" si="37"/>
        <v>300</v>
      </c>
      <c r="AC83" s="93">
        <f t="shared" si="38"/>
        <v>0</v>
      </c>
      <c r="AD83" s="93">
        <f t="shared" si="39"/>
        <v>0</v>
      </c>
      <c r="AE83" s="93">
        <f t="shared" si="40"/>
        <v>0</v>
      </c>
      <c r="AF83" s="93">
        <f t="shared" si="41"/>
        <v>0</v>
      </c>
      <c r="AG83" s="93">
        <f t="shared" si="42"/>
        <v>0</v>
      </c>
      <c r="AH83" s="81">
        <f t="shared" si="43"/>
        <v>100</v>
      </c>
      <c r="AI83" s="81">
        <f t="shared" si="44"/>
        <v>100</v>
      </c>
      <c r="AJ83" s="81">
        <f t="shared" si="45"/>
        <v>100</v>
      </c>
      <c r="AK83" s="81">
        <f t="shared" si="46"/>
        <v>100</v>
      </c>
      <c r="AL83" s="81">
        <f t="shared" si="47"/>
        <v>100</v>
      </c>
    </row>
    <row r="84" spans="1:38" ht="14.25" customHeight="1" hidden="1">
      <c r="A84" s="53">
        <v>81</v>
      </c>
      <c r="B84" s="7" t="s">
        <v>432</v>
      </c>
      <c r="C84" s="7" t="s">
        <v>433</v>
      </c>
      <c r="D84" s="76"/>
      <c r="E84" s="1" t="s">
        <v>831</v>
      </c>
      <c r="F84" s="7" t="s">
        <v>434</v>
      </c>
      <c r="G84" s="11">
        <v>0</v>
      </c>
      <c r="H84" s="55">
        <v>0</v>
      </c>
      <c r="I84" s="11">
        <v>0</v>
      </c>
      <c r="J84" s="55">
        <v>0</v>
      </c>
      <c r="K84" s="11">
        <v>0</v>
      </c>
      <c r="L84" s="55">
        <v>0</v>
      </c>
      <c r="M84" s="11">
        <v>0</v>
      </c>
      <c r="N84" s="55">
        <v>0</v>
      </c>
      <c r="O84" s="11">
        <v>0</v>
      </c>
      <c r="P84" s="55">
        <v>0</v>
      </c>
      <c r="Q84" s="66">
        <f t="shared" si="32"/>
        <v>0</v>
      </c>
      <c r="R84" s="66">
        <f t="shared" si="33"/>
        <v>0</v>
      </c>
      <c r="T84" s="66" t="str">
        <f t="shared" si="34"/>
        <v>NE</v>
      </c>
      <c r="U84" s="64"/>
      <c r="V84" s="64"/>
      <c r="W84" s="56">
        <v>0</v>
      </c>
      <c r="X84" s="55"/>
      <c r="Y84" s="63">
        <f t="shared" si="35"/>
        <v>0</v>
      </c>
      <c r="Z84" s="43"/>
      <c r="AA84" s="122">
        <f t="shared" si="36"/>
        <v>0</v>
      </c>
      <c r="AB84" s="122">
        <f t="shared" si="37"/>
        <v>300</v>
      </c>
      <c r="AC84" s="93">
        <f t="shared" si="38"/>
        <v>0</v>
      </c>
      <c r="AD84" s="93">
        <f t="shared" si="39"/>
        <v>0</v>
      </c>
      <c r="AE84" s="93">
        <f t="shared" si="40"/>
        <v>0</v>
      </c>
      <c r="AF84" s="93">
        <f t="shared" si="41"/>
        <v>0</v>
      </c>
      <c r="AG84" s="93">
        <f t="shared" si="42"/>
        <v>0</v>
      </c>
      <c r="AH84" s="81">
        <f t="shared" si="43"/>
        <v>100</v>
      </c>
      <c r="AI84" s="81">
        <f t="shared" si="44"/>
        <v>100</v>
      </c>
      <c r="AJ84" s="81">
        <f t="shared" si="45"/>
        <v>100</v>
      </c>
      <c r="AK84" s="81">
        <f t="shared" si="46"/>
        <v>100</v>
      </c>
      <c r="AL84" s="81">
        <f t="shared" si="47"/>
        <v>100</v>
      </c>
    </row>
    <row r="85" spans="1:38" ht="14.25" customHeight="1" hidden="1">
      <c r="A85" s="53">
        <v>82</v>
      </c>
      <c r="B85" s="7" t="s">
        <v>19</v>
      </c>
      <c r="C85" s="7" t="s">
        <v>20</v>
      </c>
      <c r="D85" s="76" t="s">
        <v>560</v>
      </c>
      <c r="E85" s="7" t="s">
        <v>5</v>
      </c>
      <c r="F85" s="7" t="s">
        <v>21</v>
      </c>
      <c r="G85" s="11">
        <v>0</v>
      </c>
      <c r="H85" s="55">
        <v>0</v>
      </c>
      <c r="I85" s="11">
        <v>0</v>
      </c>
      <c r="J85" s="55">
        <v>0</v>
      </c>
      <c r="K85" s="11">
        <v>0</v>
      </c>
      <c r="L85" s="55">
        <v>0</v>
      </c>
      <c r="M85" s="11">
        <v>0</v>
      </c>
      <c r="N85" s="55">
        <v>0</v>
      </c>
      <c r="O85" s="11">
        <v>0</v>
      </c>
      <c r="P85" s="55">
        <v>0</v>
      </c>
      <c r="Q85" s="66">
        <f t="shared" si="32"/>
        <v>0</v>
      </c>
      <c r="R85" s="66">
        <f t="shared" si="33"/>
        <v>0</v>
      </c>
      <c r="S85" s="51"/>
      <c r="T85" s="66" t="str">
        <f t="shared" si="34"/>
        <v>NE</v>
      </c>
      <c r="U85" s="64"/>
      <c r="V85" s="64"/>
      <c r="W85" s="56">
        <v>0</v>
      </c>
      <c r="X85" s="55"/>
      <c r="Y85" s="63">
        <f t="shared" si="35"/>
        <v>0</v>
      </c>
      <c r="Z85" s="43"/>
      <c r="AA85" s="122">
        <f t="shared" si="36"/>
        <v>0</v>
      </c>
      <c r="AB85" s="122">
        <f t="shared" si="37"/>
        <v>300</v>
      </c>
      <c r="AC85" s="93">
        <f t="shared" si="38"/>
        <v>0</v>
      </c>
      <c r="AD85" s="93">
        <f t="shared" si="39"/>
        <v>0</v>
      </c>
      <c r="AE85" s="93">
        <f t="shared" si="40"/>
        <v>0</v>
      </c>
      <c r="AF85" s="93">
        <f t="shared" si="41"/>
        <v>0</v>
      </c>
      <c r="AG85" s="93">
        <f t="shared" si="42"/>
        <v>0</v>
      </c>
      <c r="AH85" s="81">
        <f t="shared" si="43"/>
        <v>100</v>
      </c>
      <c r="AI85" s="81">
        <f t="shared" si="44"/>
        <v>100</v>
      </c>
      <c r="AJ85" s="81">
        <f t="shared" si="45"/>
        <v>100</v>
      </c>
      <c r="AK85" s="81">
        <f t="shared" si="46"/>
        <v>100</v>
      </c>
      <c r="AL85" s="81">
        <f t="shared" si="47"/>
        <v>100</v>
      </c>
    </row>
    <row r="86" spans="1:38" ht="14.25" customHeight="1" hidden="1">
      <c r="A86" s="38">
        <v>83</v>
      </c>
      <c r="B86" s="7" t="s">
        <v>220</v>
      </c>
      <c r="C86" s="7" t="s">
        <v>802</v>
      </c>
      <c r="D86" s="38" t="s">
        <v>836</v>
      </c>
      <c r="E86" s="100" t="s">
        <v>329</v>
      </c>
      <c r="F86" s="7" t="s">
        <v>803</v>
      </c>
      <c r="G86" s="11">
        <v>0</v>
      </c>
      <c r="H86" s="55">
        <v>0</v>
      </c>
      <c r="I86" s="11">
        <v>0</v>
      </c>
      <c r="J86" s="55">
        <v>0</v>
      </c>
      <c r="K86" s="11">
        <v>0</v>
      </c>
      <c r="L86" s="55">
        <v>0</v>
      </c>
      <c r="M86" s="11">
        <v>0</v>
      </c>
      <c r="N86" s="55">
        <v>0</v>
      </c>
      <c r="O86" s="11">
        <v>0</v>
      </c>
      <c r="P86" s="55">
        <v>0</v>
      </c>
      <c r="Q86" s="66">
        <f t="shared" si="32"/>
        <v>0</v>
      </c>
      <c r="R86" s="66">
        <f t="shared" si="33"/>
        <v>0</v>
      </c>
      <c r="S86" s="51"/>
      <c r="T86" s="66" t="str">
        <f t="shared" si="34"/>
        <v>NE</v>
      </c>
      <c r="U86" s="64"/>
      <c r="V86" s="64"/>
      <c r="W86" s="56">
        <v>0</v>
      </c>
      <c r="X86" s="55"/>
      <c r="Y86" s="63">
        <f t="shared" si="35"/>
        <v>0</v>
      </c>
      <c r="Z86" s="43"/>
      <c r="AA86" s="122">
        <f t="shared" si="36"/>
        <v>0</v>
      </c>
      <c r="AB86" s="122">
        <f t="shared" si="37"/>
        <v>300</v>
      </c>
      <c r="AC86" s="93">
        <f t="shared" si="38"/>
        <v>0</v>
      </c>
      <c r="AD86" s="93">
        <f t="shared" si="39"/>
        <v>0</v>
      </c>
      <c r="AE86" s="93">
        <f t="shared" si="40"/>
        <v>0</v>
      </c>
      <c r="AF86" s="93">
        <f t="shared" si="41"/>
        <v>0</v>
      </c>
      <c r="AG86" s="93">
        <f t="shared" si="42"/>
        <v>0</v>
      </c>
      <c r="AH86" s="81">
        <f t="shared" si="43"/>
        <v>100</v>
      </c>
      <c r="AI86" s="81">
        <f t="shared" si="44"/>
        <v>100</v>
      </c>
      <c r="AJ86" s="81">
        <f t="shared" si="45"/>
        <v>100</v>
      </c>
      <c r="AK86" s="81">
        <f t="shared" si="46"/>
        <v>100</v>
      </c>
      <c r="AL86" s="81">
        <f t="shared" si="47"/>
        <v>100</v>
      </c>
    </row>
    <row r="87" spans="1:38" ht="14.25" customHeight="1" hidden="1">
      <c r="A87" s="38">
        <v>84</v>
      </c>
      <c r="B87" s="7" t="s">
        <v>416</v>
      </c>
      <c r="C87" s="7" t="s">
        <v>417</v>
      </c>
      <c r="D87" s="76" t="s">
        <v>565</v>
      </c>
      <c r="E87" s="7" t="s">
        <v>1038</v>
      </c>
      <c r="F87" s="7" t="s">
        <v>418</v>
      </c>
      <c r="G87" s="11">
        <v>0</v>
      </c>
      <c r="H87" s="55">
        <v>0</v>
      </c>
      <c r="I87" s="11">
        <v>0</v>
      </c>
      <c r="J87" s="55">
        <v>0</v>
      </c>
      <c r="K87" s="11">
        <v>0</v>
      </c>
      <c r="L87" s="55">
        <v>0</v>
      </c>
      <c r="M87" s="11">
        <v>0</v>
      </c>
      <c r="N87" s="55">
        <v>0</v>
      </c>
      <c r="O87" s="11">
        <v>0</v>
      </c>
      <c r="P87" s="55">
        <v>0</v>
      </c>
      <c r="Q87" s="66">
        <f t="shared" si="32"/>
        <v>0</v>
      </c>
      <c r="R87" s="66">
        <f t="shared" si="33"/>
        <v>0</v>
      </c>
      <c r="T87" s="66" t="str">
        <f t="shared" si="34"/>
        <v>NE</v>
      </c>
      <c r="U87" s="64"/>
      <c r="V87" s="64"/>
      <c r="W87" s="56">
        <v>0</v>
      </c>
      <c r="X87" s="55"/>
      <c r="Y87" s="63">
        <f t="shared" si="35"/>
        <v>0</v>
      </c>
      <c r="Z87" s="43"/>
      <c r="AA87" s="122">
        <f t="shared" si="36"/>
        <v>0</v>
      </c>
      <c r="AB87" s="122">
        <f t="shared" si="37"/>
        <v>300</v>
      </c>
      <c r="AC87" s="93">
        <f t="shared" si="38"/>
        <v>0</v>
      </c>
      <c r="AD87" s="93">
        <f t="shared" si="39"/>
        <v>0</v>
      </c>
      <c r="AE87" s="93">
        <f t="shared" si="40"/>
        <v>0</v>
      </c>
      <c r="AF87" s="93">
        <f t="shared" si="41"/>
        <v>0</v>
      </c>
      <c r="AG87" s="93">
        <f t="shared" si="42"/>
        <v>0</v>
      </c>
      <c r="AH87" s="81">
        <f t="shared" si="43"/>
        <v>100</v>
      </c>
      <c r="AI87" s="81">
        <f t="shared" si="44"/>
        <v>100</v>
      </c>
      <c r="AJ87" s="81">
        <f t="shared" si="45"/>
        <v>100</v>
      </c>
      <c r="AK87" s="81">
        <f t="shared" si="46"/>
        <v>100</v>
      </c>
      <c r="AL87" s="81">
        <f t="shared" si="47"/>
        <v>100</v>
      </c>
    </row>
    <row r="88" spans="1:38" ht="14.25" customHeight="1" hidden="1">
      <c r="A88" s="53">
        <v>85</v>
      </c>
      <c r="B88" s="14" t="s">
        <v>975</v>
      </c>
      <c r="C88" s="14" t="s">
        <v>920</v>
      </c>
      <c r="D88" s="76" t="s">
        <v>576</v>
      </c>
      <c r="E88" s="97" t="s">
        <v>795</v>
      </c>
      <c r="F88" s="7" t="s">
        <v>197</v>
      </c>
      <c r="G88" s="11">
        <v>0</v>
      </c>
      <c r="H88" s="55">
        <v>0</v>
      </c>
      <c r="I88" s="11">
        <v>0</v>
      </c>
      <c r="J88" s="55">
        <v>0</v>
      </c>
      <c r="K88" s="11">
        <v>0</v>
      </c>
      <c r="L88" s="55">
        <v>0</v>
      </c>
      <c r="M88" s="11">
        <v>0</v>
      </c>
      <c r="N88" s="55">
        <v>0</v>
      </c>
      <c r="O88" s="11">
        <v>0</v>
      </c>
      <c r="P88" s="55">
        <v>0</v>
      </c>
      <c r="Q88" s="66">
        <f t="shared" si="32"/>
        <v>0</v>
      </c>
      <c r="R88" s="66">
        <f t="shared" si="33"/>
        <v>0</v>
      </c>
      <c r="S88" s="51"/>
      <c r="T88" s="66" t="str">
        <f t="shared" si="34"/>
        <v>NE</v>
      </c>
      <c r="U88" s="64"/>
      <c r="V88" s="64"/>
      <c r="W88" s="56">
        <v>0</v>
      </c>
      <c r="X88" s="55"/>
      <c r="Y88" s="63">
        <f t="shared" si="35"/>
        <v>0</v>
      </c>
      <c r="Z88" s="43"/>
      <c r="AA88" s="122">
        <f t="shared" si="36"/>
        <v>0</v>
      </c>
      <c r="AB88" s="122">
        <f t="shared" si="37"/>
        <v>300</v>
      </c>
      <c r="AC88" s="93">
        <f t="shared" si="38"/>
        <v>0</v>
      </c>
      <c r="AD88" s="93">
        <f t="shared" si="39"/>
        <v>0</v>
      </c>
      <c r="AE88" s="93">
        <f t="shared" si="40"/>
        <v>0</v>
      </c>
      <c r="AF88" s="93">
        <f t="shared" si="41"/>
        <v>0</v>
      </c>
      <c r="AG88" s="93">
        <f t="shared" si="42"/>
        <v>0</v>
      </c>
      <c r="AH88" s="81">
        <f t="shared" si="43"/>
        <v>100</v>
      </c>
      <c r="AI88" s="81">
        <f t="shared" si="44"/>
        <v>100</v>
      </c>
      <c r="AJ88" s="81">
        <f t="shared" si="45"/>
        <v>100</v>
      </c>
      <c r="AK88" s="81">
        <f t="shared" si="46"/>
        <v>100</v>
      </c>
      <c r="AL88" s="81">
        <f t="shared" si="47"/>
        <v>100</v>
      </c>
    </row>
    <row r="89" spans="1:38" ht="14.25" customHeight="1" hidden="1">
      <c r="A89" s="53">
        <v>86</v>
      </c>
      <c r="B89" s="14" t="s">
        <v>907</v>
      </c>
      <c r="C89" s="14" t="s">
        <v>976</v>
      </c>
      <c r="D89" s="76" t="s">
        <v>576</v>
      </c>
      <c r="E89" s="100" t="s">
        <v>874</v>
      </c>
      <c r="F89" s="7" t="s">
        <v>981</v>
      </c>
      <c r="G89" s="11">
        <v>0</v>
      </c>
      <c r="H89" s="55">
        <v>0</v>
      </c>
      <c r="I89" s="11">
        <v>0</v>
      </c>
      <c r="J89" s="55">
        <v>0</v>
      </c>
      <c r="K89" s="11">
        <v>0</v>
      </c>
      <c r="L89" s="55">
        <v>0</v>
      </c>
      <c r="M89" s="11">
        <v>0</v>
      </c>
      <c r="N89" s="55">
        <v>0</v>
      </c>
      <c r="O89" s="11">
        <v>0</v>
      </c>
      <c r="P89" s="55">
        <v>0</v>
      </c>
      <c r="Q89" s="66">
        <f t="shared" si="32"/>
        <v>0</v>
      </c>
      <c r="R89" s="66">
        <f t="shared" si="33"/>
        <v>0</v>
      </c>
      <c r="S89" s="51"/>
      <c r="T89" s="66" t="str">
        <f t="shared" si="34"/>
        <v>NE</v>
      </c>
      <c r="U89" s="64"/>
      <c r="V89" s="64"/>
      <c r="W89" s="56">
        <v>0</v>
      </c>
      <c r="X89" s="55"/>
      <c r="Y89" s="63">
        <f t="shared" si="35"/>
        <v>0</v>
      </c>
      <c r="Z89" s="43"/>
      <c r="AA89" s="122">
        <f t="shared" si="36"/>
        <v>0</v>
      </c>
      <c r="AB89" s="122">
        <f t="shared" si="37"/>
        <v>300</v>
      </c>
      <c r="AC89" s="93">
        <f t="shared" si="38"/>
        <v>0</v>
      </c>
      <c r="AD89" s="93">
        <f t="shared" si="39"/>
        <v>0</v>
      </c>
      <c r="AE89" s="93">
        <f t="shared" si="40"/>
        <v>0</v>
      </c>
      <c r="AF89" s="93">
        <f t="shared" si="41"/>
        <v>0</v>
      </c>
      <c r="AG89" s="93">
        <f t="shared" si="42"/>
        <v>0</v>
      </c>
      <c r="AH89" s="81">
        <f t="shared" si="43"/>
        <v>100</v>
      </c>
      <c r="AI89" s="81">
        <f t="shared" si="44"/>
        <v>100</v>
      </c>
      <c r="AJ89" s="81">
        <f t="shared" si="45"/>
        <v>100</v>
      </c>
      <c r="AK89" s="81">
        <f t="shared" si="46"/>
        <v>100</v>
      </c>
      <c r="AL89" s="81">
        <f t="shared" si="47"/>
        <v>100</v>
      </c>
    </row>
    <row r="90" spans="1:38" ht="14.25" customHeight="1" hidden="1">
      <c r="A90" s="38">
        <v>87</v>
      </c>
      <c r="B90" s="7" t="s">
        <v>29</v>
      </c>
      <c r="C90" s="7" t="s">
        <v>8</v>
      </c>
      <c r="D90" s="76" t="s">
        <v>556</v>
      </c>
      <c r="E90" s="7" t="s">
        <v>30</v>
      </c>
      <c r="F90" s="7" t="s">
        <v>644</v>
      </c>
      <c r="G90" s="11">
        <v>0</v>
      </c>
      <c r="H90" s="55">
        <v>0</v>
      </c>
      <c r="I90" s="11">
        <v>0</v>
      </c>
      <c r="J90" s="55">
        <v>0</v>
      </c>
      <c r="K90" s="11">
        <v>0</v>
      </c>
      <c r="L90" s="55">
        <v>0</v>
      </c>
      <c r="M90" s="11">
        <v>0</v>
      </c>
      <c r="N90" s="55">
        <v>0</v>
      </c>
      <c r="O90" s="11">
        <v>0</v>
      </c>
      <c r="P90" s="55">
        <v>0</v>
      </c>
      <c r="Q90" s="66">
        <f t="shared" si="32"/>
        <v>0</v>
      </c>
      <c r="R90" s="66">
        <f t="shared" si="33"/>
        <v>0</v>
      </c>
      <c r="S90" s="51"/>
      <c r="T90" s="66" t="str">
        <f t="shared" si="34"/>
        <v>NE</v>
      </c>
      <c r="U90" s="64"/>
      <c r="V90" s="64"/>
      <c r="W90" s="56">
        <v>0</v>
      </c>
      <c r="X90" s="55"/>
      <c r="Y90" s="63">
        <f t="shared" si="35"/>
        <v>0</v>
      </c>
      <c r="Z90" s="43"/>
      <c r="AA90" s="122">
        <f t="shared" si="36"/>
        <v>0</v>
      </c>
      <c r="AB90" s="122">
        <f t="shared" si="37"/>
        <v>300</v>
      </c>
      <c r="AC90" s="93">
        <f t="shared" si="38"/>
        <v>0</v>
      </c>
      <c r="AD90" s="93">
        <f t="shared" si="39"/>
        <v>0</v>
      </c>
      <c r="AE90" s="93">
        <f t="shared" si="40"/>
        <v>0</v>
      </c>
      <c r="AF90" s="93">
        <f t="shared" si="41"/>
        <v>0</v>
      </c>
      <c r="AG90" s="93">
        <f t="shared" si="42"/>
        <v>0</v>
      </c>
      <c r="AH90" s="81">
        <f t="shared" si="43"/>
        <v>100</v>
      </c>
      <c r="AI90" s="81">
        <f t="shared" si="44"/>
        <v>100</v>
      </c>
      <c r="AJ90" s="81">
        <f t="shared" si="45"/>
        <v>100</v>
      </c>
      <c r="AK90" s="81">
        <f t="shared" si="46"/>
        <v>100</v>
      </c>
      <c r="AL90" s="81">
        <f t="shared" si="47"/>
        <v>100</v>
      </c>
    </row>
    <row r="91" spans="1:38" ht="14.25" customHeight="1" hidden="1">
      <c r="A91" s="38">
        <v>88</v>
      </c>
      <c r="B91" s="7" t="s">
        <v>29</v>
      </c>
      <c r="C91" s="7" t="s">
        <v>93</v>
      </c>
      <c r="D91" s="76" t="s">
        <v>557</v>
      </c>
      <c r="E91" s="1" t="s">
        <v>30</v>
      </c>
      <c r="F91" s="7" t="s">
        <v>16</v>
      </c>
      <c r="G91" s="11">
        <v>0</v>
      </c>
      <c r="H91" s="55">
        <v>0</v>
      </c>
      <c r="I91" s="11">
        <v>0</v>
      </c>
      <c r="J91" s="55">
        <v>0</v>
      </c>
      <c r="K91" s="11">
        <v>0</v>
      </c>
      <c r="L91" s="55">
        <v>0</v>
      </c>
      <c r="M91" s="11">
        <v>0</v>
      </c>
      <c r="N91" s="55">
        <v>0</v>
      </c>
      <c r="O91" s="11">
        <v>0</v>
      </c>
      <c r="P91" s="55">
        <v>0</v>
      </c>
      <c r="Q91" s="66">
        <f t="shared" si="32"/>
        <v>0</v>
      </c>
      <c r="R91" s="66">
        <f t="shared" si="33"/>
        <v>0</v>
      </c>
      <c r="S91" s="51"/>
      <c r="T91" s="66" t="str">
        <f t="shared" si="34"/>
        <v>NE</v>
      </c>
      <c r="U91" s="64"/>
      <c r="V91" s="64"/>
      <c r="W91" s="56">
        <v>0</v>
      </c>
      <c r="X91" s="55"/>
      <c r="Y91" s="63">
        <f t="shared" si="35"/>
        <v>0</v>
      </c>
      <c r="Z91" s="43"/>
      <c r="AA91" s="122">
        <f t="shared" si="36"/>
        <v>0</v>
      </c>
      <c r="AB91" s="122">
        <f t="shared" si="37"/>
        <v>300</v>
      </c>
      <c r="AC91" s="93">
        <f t="shared" si="38"/>
        <v>0</v>
      </c>
      <c r="AD91" s="93">
        <f t="shared" si="39"/>
        <v>0</v>
      </c>
      <c r="AE91" s="93">
        <f t="shared" si="40"/>
        <v>0</v>
      </c>
      <c r="AF91" s="93">
        <f t="shared" si="41"/>
        <v>0</v>
      </c>
      <c r="AG91" s="93">
        <f t="shared" si="42"/>
        <v>0</v>
      </c>
      <c r="AH91" s="81">
        <f t="shared" si="43"/>
        <v>100</v>
      </c>
      <c r="AI91" s="81">
        <f t="shared" si="44"/>
        <v>100</v>
      </c>
      <c r="AJ91" s="81">
        <f t="shared" si="45"/>
        <v>100</v>
      </c>
      <c r="AK91" s="81">
        <f t="shared" si="46"/>
        <v>100</v>
      </c>
      <c r="AL91" s="81">
        <f t="shared" si="47"/>
        <v>100</v>
      </c>
    </row>
    <row r="92" spans="1:38" ht="14.25" customHeight="1" hidden="1">
      <c r="A92" s="53">
        <v>89</v>
      </c>
      <c r="B92" s="12" t="s">
        <v>376</v>
      </c>
      <c r="C92" s="10" t="s">
        <v>377</v>
      </c>
      <c r="D92" s="9" t="s">
        <v>565</v>
      </c>
      <c r="E92" s="14" t="s">
        <v>1040</v>
      </c>
      <c r="F92" s="14" t="s">
        <v>217</v>
      </c>
      <c r="G92" s="11">
        <v>0</v>
      </c>
      <c r="H92" s="55">
        <v>0</v>
      </c>
      <c r="I92" s="11">
        <v>0</v>
      </c>
      <c r="J92" s="55">
        <v>0</v>
      </c>
      <c r="K92" s="11">
        <v>0</v>
      </c>
      <c r="L92" s="55">
        <v>0</v>
      </c>
      <c r="M92" s="11">
        <v>0</v>
      </c>
      <c r="N92" s="55">
        <v>0</v>
      </c>
      <c r="O92" s="11">
        <v>0</v>
      </c>
      <c r="P92" s="55">
        <v>0</v>
      </c>
      <c r="Q92" s="66">
        <f t="shared" si="32"/>
        <v>0</v>
      </c>
      <c r="R92" s="66">
        <f t="shared" si="33"/>
        <v>0</v>
      </c>
      <c r="S92" s="51"/>
      <c r="T92" s="66" t="str">
        <f t="shared" si="34"/>
        <v>NE</v>
      </c>
      <c r="U92" s="64"/>
      <c r="V92" s="64"/>
      <c r="W92" s="56">
        <v>0</v>
      </c>
      <c r="X92" s="55"/>
      <c r="Y92" s="63">
        <f t="shared" si="35"/>
        <v>0</v>
      </c>
      <c r="Z92" s="43"/>
      <c r="AA92" s="122">
        <f t="shared" si="36"/>
        <v>0</v>
      </c>
      <c r="AB92" s="122">
        <f t="shared" si="37"/>
        <v>300</v>
      </c>
      <c r="AC92" s="93">
        <f t="shared" si="38"/>
        <v>0</v>
      </c>
      <c r="AD92" s="93">
        <f t="shared" si="39"/>
        <v>0</v>
      </c>
      <c r="AE92" s="93">
        <f t="shared" si="40"/>
        <v>0</v>
      </c>
      <c r="AF92" s="93">
        <f t="shared" si="41"/>
        <v>0</v>
      </c>
      <c r="AG92" s="93">
        <f t="shared" si="42"/>
        <v>0</v>
      </c>
      <c r="AH92" s="81">
        <f t="shared" si="43"/>
        <v>100</v>
      </c>
      <c r="AI92" s="81">
        <f t="shared" si="44"/>
        <v>100</v>
      </c>
      <c r="AJ92" s="81">
        <f t="shared" si="45"/>
        <v>100</v>
      </c>
      <c r="AK92" s="81">
        <f t="shared" si="46"/>
        <v>100</v>
      </c>
      <c r="AL92" s="81">
        <f t="shared" si="47"/>
        <v>100</v>
      </c>
    </row>
    <row r="93" spans="1:38" ht="14.25" customHeight="1" hidden="1">
      <c r="A93" s="53">
        <v>90</v>
      </c>
      <c r="B93" s="3" t="s">
        <v>376</v>
      </c>
      <c r="C93" s="3" t="s">
        <v>410</v>
      </c>
      <c r="D93" s="75" t="s">
        <v>565</v>
      </c>
      <c r="E93" s="14" t="s">
        <v>1040</v>
      </c>
      <c r="F93" s="18" t="s">
        <v>411</v>
      </c>
      <c r="G93" s="11">
        <v>0</v>
      </c>
      <c r="H93" s="55">
        <v>0</v>
      </c>
      <c r="I93" s="11">
        <v>0</v>
      </c>
      <c r="J93" s="55">
        <v>0</v>
      </c>
      <c r="K93" s="11">
        <v>0</v>
      </c>
      <c r="L93" s="55">
        <v>0</v>
      </c>
      <c r="M93" s="11">
        <v>0</v>
      </c>
      <c r="N93" s="55">
        <v>0</v>
      </c>
      <c r="O93" s="11">
        <v>0</v>
      </c>
      <c r="P93" s="55">
        <v>0</v>
      </c>
      <c r="Q93" s="66">
        <f t="shared" si="32"/>
        <v>0</v>
      </c>
      <c r="R93" s="66">
        <f t="shared" si="33"/>
        <v>0</v>
      </c>
      <c r="S93" s="51"/>
      <c r="T93" s="66" t="str">
        <f t="shared" si="34"/>
        <v>NE</v>
      </c>
      <c r="U93" s="64"/>
      <c r="V93" s="64"/>
      <c r="W93" s="56">
        <v>0</v>
      </c>
      <c r="X93" s="65"/>
      <c r="Y93" s="63">
        <f t="shared" si="35"/>
        <v>0</v>
      </c>
      <c r="Z93" s="43"/>
      <c r="AA93" s="122">
        <f t="shared" si="36"/>
        <v>0</v>
      </c>
      <c r="AB93" s="122">
        <f t="shared" si="37"/>
        <v>300</v>
      </c>
      <c r="AC93" s="93">
        <f t="shared" si="38"/>
        <v>0</v>
      </c>
      <c r="AD93" s="93">
        <f t="shared" si="39"/>
        <v>0</v>
      </c>
      <c r="AE93" s="93">
        <f t="shared" si="40"/>
        <v>0</v>
      </c>
      <c r="AF93" s="93">
        <f t="shared" si="41"/>
        <v>0</v>
      </c>
      <c r="AG93" s="93">
        <f t="shared" si="42"/>
        <v>0</v>
      </c>
      <c r="AH93" s="81">
        <f t="shared" si="43"/>
        <v>100</v>
      </c>
      <c r="AI93" s="81">
        <f t="shared" si="44"/>
        <v>100</v>
      </c>
      <c r="AJ93" s="81">
        <f t="shared" si="45"/>
        <v>100</v>
      </c>
      <c r="AK93" s="81">
        <f t="shared" si="46"/>
        <v>100</v>
      </c>
      <c r="AL93" s="81">
        <f t="shared" si="47"/>
        <v>100</v>
      </c>
    </row>
    <row r="94" spans="1:38" ht="14.25" customHeight="1" hidden="1">
      <c r="A94" s="38">
        <v>91</v>
      </c>
      <c r="B94" s="12" t="s">
        <v>424</v>
      </c>
      <c r="C94" s="10" t="s">
        <v>422</v>
      </c>
      <c r="D94" s="9" t="s">
        <v>397</v>
      </c>
      <c r="E94" s="14" t="s">
        <v>419</v>
      </c>
      <c r="F94" s="14" t="s">
        <v>420</v>
      </c>
      <c r="G94" s="11">
        <v>0</v>
      </c>
      <c r="H94" s="55">
        <v>0</v>
      </c>
      <c r="I94" s="11">
        <v>0</v>
      </c>
      <c r="J94" s="55">
        <v>0</v>
      </c>
      <c r="K94" s="11">
        <v>0</v>
      </c>
      <c r="L94" s="55">
        <v>0</v>
      </c>
      <c r="M94" s="11">
        <v>0</v>
      </c>
      <c r="N94" s="55">
        <v>0</v>
      </c>
      <c r="O94" s="11">
        <v>0</v>
      </c>
      <c r="P94" s="55">
        <v>0</v>
      </c>
      <c r="Q94" s="66">
        <f t="shared" si="32"/>
        <v>0</v>
      </c>
      <c r="R94" s="66">
        <f t="shared" si="33"/>
        <v>0</v>
      </c>
      <c r="S94" s="51"/>
      <c r="T94" s="66" t="str">
        <f t="shared" si="34"/>
        <v>NE</v>
      </c>
      <c r="U94" s="64"/>
      <c r="V94" s="64"/>
      <c r="W94" s="56">
        <v>0</v>
      </c>
      <c r="X94" s="55"/>
      <c r="Y94" s="63">
        <f t="shared" si="35"/>
        <v>0</v>
      </c>
      <c r="Z94" s="43"/>
      <c r="AA94" s="122">
        <f t="shared" si="36"/>
        <v>0</v>
      </c>
      <c r="AB94" s="122">
        <f t="shared" si="37"/>
        <v>300</v>
      </c>
      <c r="AC94" s="93">
        <f t="shared" si="38"/>
        <v>0</v>
      </c>
      <c r="AD94" s="93">
        <f t="shared" si="39"/>
        <v>0</v>
      </c>
      <c r="AE94" s="93">
        <f t="shared" si="40"/>
        <v>0</v>
      </c>
      <c r="AF94" s="93">
        <f t="shared" si="41"/>
        <v>0</v>
      </c>
      <c r="AG94" s="93">
        <f t="shared" si="42"/>
        <v>0</v>
      </c>
      <c r="AH94" s="81">
        <f t="shared" si="43"/>
        <v>100</v>
      </c>
      <c r="AI94" s="81">
        <f t="shared" si="44"/>
        <v>100</v>
      </c>
      <c r="AJ94" s="81">
        <f t="shared" si="45"/>
        <v>100</v>
      </c>
      <c r="AK94" s="81">
        <f t="shared" si="46"/>
        <v>100</v>
      </c>
      <c r="AL94" s="81">
        <f t="shared" si="47"/>
        <v>100</v>
      </c>
    </row>
    <row r="95" spans="1:38" ht="14.25" customHeight="1" hidden="1">
      <c r="A95" s="38">
        <v>92</v>
      </c>
      <c r="B95" s="7" t="s">
        <v>215</v>
      </c>
      <c r="C95" s="7" t="s">
        <v>801</v>
      </c>
      <c r="D95" s="38" t="s">
        <v>836</v>
      </c>
      <c r="E95" s="7" t="s">
        <v>328</v>
      </c>
      <c r="F95" s="7" t="s">
        <v>757</v>
      </c>
      <c r="G95" s="11">
        <v>0</v>
      </c>
      <c r="H95" s="55">
        <v>0</v>
      </c>
      <c r="I95" s="11">
        <v>0</v>
      </c>
      <c r="J95" s="55">
        <v>0</v>
      </c>
      <c r="K95" s="11">
        <v>0</v>
      </c>
      <c r="L95" s="55">
        <v>0</v>
      </c>
      <c r="M95" s="11">
        <v>0</v>
      </c>
      <c r="N95" s="55">
        <v>0</v>
      </c>
      <c r="O95" s="11">
        <v>0</v>
      </c>
      <c r="P95" s="55">
        <v>0</v>
      </c>
      <c r="Q95" s="66">
        <f t="shared" si="32"/>
        <v>0</v>
      </c>
      <c r="R95" s="66">
        <f t="shared" si="33"/>
        <v>0</v>
      </c>
      <c r="S95" s="51"/>
      <c r="T95" s="66" t="str">
        <f t="shared" si="34"/>
        <v>NE</v>
      </c>
      <c r="U95" s="64"/>
      <c r="V95" s="64"/>
      <c r="W95" s="56">
        <v>0</v>
      </c>
      <c r="X95" s="55"/>
      <c r="Y95" s="63">
        <f t="shared" si="35"/>
        <v>0</v>
      </c>
      <c r="Z95" s="43"/>
      <c r="AA95" s="122">
        <f t="shared" si="36"/>
        <v>0</v>
      </c>
      <c r="AB95" s="122">
        <f t="shared" si="37"/>
        <v>300</v>
      </c>
      <c r="AC95" s="93">
        <f t="shared" si="38"/>
        <v>0</v>
      </c>
      <c r="AD95" s="93">
        <f t="shared" si="39"/>
        <v>0</v>
      </c>
      <c r="AE95" s="93">
        <f t="shared" si="40"/>
        <v>0</v>
      </c>
      <c r="AF95" s="93">
        <f t="shared" si="41"/>
        <v>0</v>
      </c>
      <c r="AG95" s="93">
        <f t="shared" si="42"/>
        <v>0</v>
      </c>
      <c r="AH95" s="81">
        <f t="shared" si="43"/>
        <v>100</v>
      </c>
      <c r="AI95" s="81">
        <f t="shared" si="44"/>
        <v>100</v>
      </c>
      <c r="AJ95" s="81">
        <f t="shared" si="45"/>
        <v>100</v>
      </c>
      <c r="AK95" s="81">
        <f t="shared" si="46"/>
        <v>100</v>
      </c>
      <c r="AL95" s="81">
        <f t="shared" si="47"/>
        <v>100</v>
      </c>
    </row>
    <row r="96" spans="1:38" ht="14.25" customHeight="1" hidden="1">
      <c r="A96" s="53">
        <v>93</v>
      </c>
      <c r="B96" s="12" t="s">
        <v>425</v>
      </c>
      <c r="C96" s="10" t="s">
        <v>423</v>
      </c>
      <c r="D96" s="9" t="s">
        <v>397</v>
      </c>
      <c r="E96" s="14" t="s">
        <v>419</v>
      </c>
      <c r="F96" s="14" t="s">
        <v>421</v>
      </c>
      <c r="G96" s="11">
        <v>0</v>
      </c>
      <c r="H96" s="55">
        <v>0</v>
      </c>
      <c r="I96" s="11">
        <v>0</v>
      </c>
      <c r="J96" s="55">
        <v>0</v>
      </c>
      <c r="K96" s="11">
        <v>0</v>
      </c>
      <c r="L96" s="55">
        <v>0</v>
      </c>
      <c r="M96" s="11">
        <v>0</v>
      </c>
      <c r="N96" s="55">
        <v>0</v>
      </c>
      <c r="O96" s="11">
        <v>0</v>
      </c>
      <c r="P96" s="55">
        <v>0</v>
      </c>
      <c r="Q96" s="66">
        <f t="shared" si="32"/>
        <v>0</v>
      </c>
      <c r="R96" s="66">
        <f t="shared" si="33"/>
        <v>0</v>
      </c>
      <c r="S96" s="51"/>
      <c r="T96" s="66" t="str">
        <f t="shared" si="34"/>
        <v>NE</v>
      </c>
      <c r="U96" s="64"/>
      <c r="V96" s="64"/>
      <c r="W96" s="56">
        <v>0</v>
      </c>
      <c r="X96" s="55"/>
      <c r="Y96" s="63">
        <f t="shared" si="35"/>
        <v>0</v>
      </c>
      <c r="Z96" s="43"/>
      <c r="AA96" s="122">
        <f t="shared" si="36"/>
        <v>0</v>
      </c>
      <c r="AB96" s="122">
        <f t="shared" si="37"/>
        <v>300</v>
      </c>
      <c r="AC96" s="93">
        <f t="shared" si="38"/>
        <v>0</v>
      </c>
      <c r="AD96" s="93">
        <f t="shared" si="39"/>
        <v>0</v>
      </c>
      <c r="AE96" s="93">
        <f t="shared" si="40"/>
        <v>0</v>
      </c>
      <c r="AF96" s="93">
        <f t="shared" si="41"/>
        <v>0</v>
      </c>
      <c r="AG96" s="93">
        <f t="shared" si="42"/>
        <v>0</v>
      </c>
      <c r="AH96" s="81">
        <f t="shared" si="43"/>
        <v>100</v>
      </c>
      <c r="AI96" s="81">
        <f t="shared" si="44"/>
        <v>100</v>
      </c>
      <c r="AJ96" s="81">
        <f t="shared" si="45"/>
        <v>100</v>
      </c>
      <c r="AK96" s="81">
        <f t="shared" si="46"/>
        <v>100</v>
      </c>
      <c r="AL96" s="81">
        <f t="shared" si="47"/>
        <v>100</v>
      </c>
    </row>
    <row r="97" spans="1:38" ht="14.25" customHeight="1" hidden="1">
      <c r="A97" s="53">
        <v>94</v>
      </c>
      <c r="B97" s="7" t="s">
        <v>797</v>
      </c>
      <c r="C97" s="7" t="s">
        <v>11</v>
      </c>
      <c r="D97" s="76"/>
      <c r="E97" s="1" t="s">
        <v>833</v>
      </c>
      <c r="F97" s="7" t="s">
        <v>99</v>
      </c>
      <c r="G97" s="11">
        <v>0</v>
      </c>
      <c r="H97" s="55">
        <v>0</v>
      </c>
      <c r="I97" s="11">
        <v>0</v>
      </c>
      <c r="J97" s="55">
        <v>0</v>
      </c>
      <c r="K97" s="11">
        <v>0</v>
      </c>
      <c r="L97" s="55">
        <v>0</v>
      </c>
      <c r="M97" s="11">
        <v>0</v>
      </c>
      <c r="N97" s="55">
        <v>0</v>
      </c>
      <c r="O97" s="11">
        <v>0</v>
      </c>
      <c r="P97" s="55">
        <v>0</v>
      </c>
      <c r="Q97" s="66">
        <f t="shared" si="32"/>
        <v>0</v>
      </c>
      <c r="R97" s="66">
        <f t="shared" si="33"/>
        <v>0</v>
      </c>
      <c r="S97" s="51"/>
      <c r="T97" s="66" t="str">
        <f t="shared" si="34"/>
        <v>NE</v>
      </c>
      <c r="U97" s="64"/>
      <c r="V97" s="64"/>
      <c r="W97" s="56">
        <v>0</v>
      </c>
      <c r="X97" s="55"/>
      <c r="Y97" s="63">
        <f t="shared" si="35"/>
        <v>0</v>
      </c>
      <c r="Z97" s="43"/>
      <c r="AA97" s="122">
        <f t="shared" si="36"/>
        <v>0</v>
      </c>
      <c r="AB97" s="122">
        <f t="shared" si="37"/>
        <v>300</v>
      </c>
      <c r="AC97" s="93">
        <f t="shared" si="38"/>
        <v>0</v>
      </c>
      <c r="AD97" s="93">
        <f t="shared" si="39"/>
        <v>0</v>
      </c>
      <c r="AE97" s="93">
        <f t="shared" si="40"/>
        <v>0</v>
      </c>
      <c r="AF97" s="93">
        <f t="shared" si="41"/>
        <v>0</v>
      </c>
      <c r="AG97" s="93">
        <f t="shared" si="42"/>
        <v>0</v>
      </c>
      <c r="AH97" s="81">
        <f t="shared" si="43"/>
        <v>100</v>
      </c>
      <c r="AI97" s="81">
        <f t="shared" si="44"/>
        <v>100</v>
      </c>
      <c r="AJ97" s="81">
        <f t="shared" si="45"/>
        <v>100</v>
      </c>
      <c r="AK97" s="81">
        <f t="shared" si="46"/>
        <v>100</v>
      </c>
      <c r="AL97" s="81">
        <f t="shared" si="47"/>
        <v>100</v>
      </c>
    </row>
    <row r="98" spans="1:38" ht="14.25" customHeight="1" hidden="1">
      <c r="A98" s="38">
        <v>95</v>
      </c>
      <c r="B98" s="3" t="s">
        <v>977</v>
      </c>
      <c r="C98" s="3" t="s">
        <v>917</v>
      </c>
      <c r="D98" s="76" t="s">
        <v>576</v>
      </c>
      <c r="E98" s="7" t="s">
        <v>900</v>
      </c>
      <c r="F98" s="5" t="s">
        <v>982</v>
      </c>
      <c r="G98" s="11">
        <v>0</v>
      </c>
      <c r="H98" s="55">
        <v>0</v>
      </c>
      <c r="I98" s="11">
        <v>0</v>
      </c>
      <c r="J98" s="55">
        <v>0</v>
      </c>
      <c r="K98" s="11">
        <v>0</v>
      </c>
      <c r="L98" s="55">
        <v>0</v>
      </c>
      <c r="M98" s="11">
        <v>0</v>
      </c>
      <c r="N98" s="55">
        <v>0</v>
      </c>
      <c r="O98" s="11">
        <v>0</v>
      </c>
      <c r="P98" s="55">
        <v>0</v>
      </c>
      <c r="Q98" s="66">
        <f t="shared" si="32"/>
        <v>0</v>
      </c>
      <c r="R98" s="66">
        <f t="shared" si="33"/>
        <v>0</v>
      </c>
      <c r="S98" s="51"/>
      <c r="T98" s="66" t="str">
        <f t="shared" si="34"/>
        <v>NE</v>
      </c>
      <c r="U98" s="64"/>
      <c r="V98" s="64"/>
      <c r="W98" s="56">
        <v>0</v>
      </c>
      <c r="X98" s="55"/>
      <c r="Y98" s="63">
        <f t="shared" si="35"/>
        <v>0</v>
      </c>
      <c r="AA98" s="122">
        <f t="shared" si="36"/>
        <v>0</v>
      </c>
      <c r="AB98" s="122">
        <f t="shared" si="37"/>
        <v>300</v>
      </c>
      <c r="AC98" s="93">
        <f t="shared" si="38"/>
        <v>0</v>
      </c>
      <c r="AD98" s="93">
        <f t="shared" si="39"/>
        <v>0</v>
      </c>
      <c r="AE98" s="93">
        <f t="shared" si="40"/>
        <v>0</v>
      </c>
      <c r="AF98" s="93">
        <f t="shared" si="41"/>
        <v>0</v>
      </c>
      <c r="AG98" s="93">
        <f t="shared" si="42"/>
        <v>0</v>
      </c>
      <c r="AH98" s="81">
        <f t="shared" si="43"/>
        <v>100</v>
      </c>
      <c r="AI98" s="81">
        <f t="shared" si="44"/>
        <v>100</v>
      </c>
      <c r="AJ98" s="81">
        <f t="shared" si="45"/>
        <v>100</v>
      </c>
      <c r="AK98" s="81">
        <f t="shared" si="46"/>
        <v>100</v>
      </c>
      <c r="AL98" s="81">
        <f t="shared" si="47"/>
        <v>100</v>
      </c>
    </row>
    <row r="99" spans="1:38" ht="14.25" customHeight="1" hidden="1">
      <c r="A99" s="38">
        <v>96</v>
      </c>
      <c r="B99" s="7" t="s">
        <v>1081</v>
      </c>
      <c r="C99" s="7" t="s">
        <v>40</v>
      </c>
      <c r="D99" s="76" t="s">
        <v>1091</v>
      </c>
      <c r="E99" s="7" t="s">
        <v>24</v>
      </c>
      <c r="F99" s="7" t="s">
        <v>1082</v>
      </c>
      <c r="G99" s="11">
        <v>0</v>
      </c>
      <c r="H99" s="55">
        <v>0</v>
      </c>
      <c r="I99" s="11">
        <v>0</v>
      </c>
      <c r="J99" s="55">
        <v>0</v>
      </c>
      <c r="K99" s="11">
        <v>0</v>
      </c>
      <c r="L99" s="55">
        <v>0</v>
      </c>
      <c r="M99" s="11">
        <v>0</v>
      </c>
      <c r="N99" s="55">
        <v>0</v>
      </c>
      <c r="O99" s="11">
        <v>0</v>
      </c>
      <c r="P99" s="55">
        <v>0</v>
      </c>
      <c r="Q99" s="66">
        <f t="shared" si="32"/>
        <v>0</v>
      </c>
      <c r="R99" s="66">
        <f t="shared" si="33"/>
        <v>0</v>
      </c>
      <c r="S99" s="51"/>
      <c r="T99" s="66" t="str">
        <f t="shared" si="34"/>
        <v>NE</v>
      </c>
      <c r="U99" s="64"/>
      <c r="V99" s="64"/>
      <c r="W99" s="56">
        <v>0</v>
      </c>
      <c r="X99" s="55"/>
      <c r="Y99" s="63">
        <f t="shared" si="35"/>
        <v>0</v>
      </c>
      <c r="Z99" s="43"/>
      <c r="AA99" s="122">
        <f t="shared" si="36"/>
        <v>0</v>
      </c>
      <c r="AB99" s="122">
        <f t="shared" si="37"/>
        <v>300</v>
      </c>
      <c r="AC99" s="93">
        <f t="shared" si="38"/>
        <v>0</v>
      </c>
      <c r="AD99" s="93">
        <f t="shared" si="39"/>
        <v>0</v>
      </c>
      <c r="AE99" s="93">
        <f t="shared" si="40"/>
        <v>0</v>
      </c>
      <c r="AF99" s="93">
        <f t="shared" si="41"/>
        <v>0</v>
      </c>
      <c r="AG99" s="93">
        <f t="shared" si="42"/>
        <v>0</v>
      </c>
      <c r="AH99" s="81">
        <f t="shared" si="43"/>
        <v>100</v>
      </c>
      <c r="AI99" s="81">
        <f t="shared" si="44"/>
        <v>100</v>
      </c>
      <c r="AJ99" s="81">
        <f t="shared" si="45"/>
        <v>100</v>
      </c>
      <c r="AK99" s="81">
        <f t="shared" si="46"/>
        <v>100</v>
      </c>
      <c r="AL99" s="81">
        <f t="shared" si="47"/>
        <v>100</v>
      </c>
    </row>
    <row r="100" spans="1:38" ht="14.25" customHeight="1" hidden="1">
      <c r="A100" s="53">
        <v>97</v>
      </c>
      <c r="B100" s="7" t="s">
        <v>68</v>
      </c>
      <c r="C100" s="10" t="s">
        <v>59</v>
      </c>
      <c r="D100" s="9" t="s">
        <v>516</v>
      </c>
      <c r="E100" s="1" t="s">
        <v>831</v>
      </c>
      <c r="F100" s="13" t="s">
        <v>59</v>
      </c>
      <c r="G100" s="11">
        <v>0</v>
      </c>
      <c r="H100" s="55">
        <v>0</v>
      </c>
      <c r="I100" s="11">
        <v>0</v>
      </c>
      <c r="J100" s="55">
        <v>0</v>
      </c>
      <c r="K100" s="11">
        <v>0</v>
      </c>
      <c r="L100" s="55">
        <v>0</v>
      </c>
      <c r="M100" s="11">
        <v>0</v>
      </c>
      <c r="N100" s="55">
        <v>0</v>
      </c>
      <c r="O100" s="11">
        <v>0</v>
      </c>
      <c r="P100" s="55">
        <v>0</v>
      </c>
      <c r="Q100" s="66">
        <f t="shared" si="32"/>
        <v>0</v>
      </c>
      <c r="R100" s="66">
        <f t="shared" si="33"/>
        <v>0</v>
      </c>
      <c r="S100" s="51"/>
      <c r="T100" s="66" t="str">
        <f t="shared" si="34"/>
        <v>NE</v>
      </c>
      <c r="U100" s="64"/>
      <c r="V100" s="64"/>
      <c r="W100" s="56">
        <v>0</v>
      </c>
      <c r="X100" s="55"/>
      <c r="Y100" s="63">
        <f t="shared" si="35"/>
        <v>0</v>
      </c>
      <c r="Z100" s="43"/>
      <c r="AA100" s="122">
        <f t="shared" si="36"/>
        <v>0</v>
      </c>
      <c r="AB100" s="122">
        <f t="shared" si="37"/>
        <v>300</v>
      </c>
      <c r="AC100" s="93">
        <f t="shared" si="38"/>
        <v>0</v>
      </c>
      <c r="AD100" s="93">
        <f t="shared" si="39"/>
        <v>0</v>
      </c>
      <c r="AE100" s="93">
        <f t="shared" si="40"/>
        <v>0</v>
      </c>
      <c r="AF100" s="93">
        <f t="shared" si="41"/>
        <v>0</v>
      </c>
      <c r="AG100" s="93">
        <f t="shared" si="42"/>
        <v>0</v>
      </c>
      <c r="AH100" s="81">
        <f t="shared" si="43"/>
        <v>100</v>
      </c>
      <c r="AI100" s="81">
        <f t="shared" si="44"/>
        <v>100</v>
      </c>
      <c r="AJ100" s="81">
        <f t="shared" si="45"/>
        <v>100</v>
      </c>
      <c r="AK100" s="81">
        <f t="shared" si="46"/>
        <v>100</v>
      </c>
      <c r="AL100" s="81">
        <f t="shared" si="47"/>
        <v>100</v>
      </c>
    </row>
    <row r="101" spans="1:38" ht="14.25" customHeight="1" hidden="1">
      <c r="A101" s="53">
        <v>98</v>
      </c>
      <c r="B101" s="14" t="s">
        <v>978</v>
      </c>
      <c r="C101" s="14" t="s">
        <v>979</v>
      </c>
      <c r="D101" s="76" t="s">
        <v>576</v>
      </c>
      <c r="E101" s="14" t="s">
        <v>965</v>
      </c>
      <c r="F101" s="7" t="s">
        <v>292</v>
      </c>
      <c r="G101" s="11">
        <v>0</v>
      </c>
      <c r="H101" s="55">
        <v>0</v>
      </c>
      <c r="I101" s="11">
        <v>0</v>
      </c>
      <c r="J101" s="55">
        <v>0</v>
      </c>
      <c r="K101" s="11">
        <v>0</v>
      </c>
      <c r="L101" s="55">
        <v>0</v>
      </c>
      <c r="M101" s="11">
        <v>0</v>
      </c>
      <c r="N101" s="55">
        <v>0</v>
      </c>
      <c r="O101" s="11">
        <v>0</v>
      </c>
      <c r="P101" s="55">
        <v>0</v>
      </c>
      <c r="Q101" s="66">
        <f aca="true" t="shared" si="48" ref="Q101:Q114">AA101</f>
        <v>0</v>
      </c>
      <c r="R101" s="66">
        <f aca="true" t="shared" si="49" ref="R101:R114">IF(T101="ANO",AVERAGE(Q101,U101,V101,W101,X101),Q101)</f>
        <v>0</v>
      </c>
      <c r="S101" s="51"/>
      <c r="T101" s="66" t="str">
        <f aca="true" t="shared" si="50" ref="T101:T114">IF(AVERAGE(U101:X101)&gt;Q101,"ANO","NE")</f>
        <v>NE</v>
      </c>
      <c r="U101" s="64"/>
      <c r="V101" s="64"/>
      <c r="W101" s="56">
        <v>0</v>
      </c>
      <c r="X101" s="55"/>
      <c r="Y101" s="63">
        <f aca="true" t="shared" si="51" ref="Y101:Y114">AVERAGE(U101:X101)</f>
        <v>0</v>
      </c>
      <c r="Z101" s="43"/>
      <c r="AA101" s="122">
        <f aca="true" t="shared" si="52" ref="AA101:AA114">(SMALL(AC101:AG101,5)+SMALL(AC101:AG101,4)+SMALL(AC101:AG101,3))/3</f>
        <v>0</v>
      </c>
      <c r="AB101" s="122">
        <f aca="true" t="shared" si="53" ref="AB101:AB114">SMALL(AH101:AL101,1)+SMALL(AH101:AL101,2)+SMALL(AH101:AL101,3)</f>
        <v>300</v>
      </c>
      <c r="AC101" s="93">
        <f aca="true" t="shared" si="54" ref="AC101:AC114">H101</f>
        <v>0</v>
      </c>
      <c r="AD101" s="93">
        <f aca="true" t="shared" si="55" ref="AD101:AD114">J101</f>
        <v>0</v>
      </c>
      <c r="AE101" s="93">
        <f aca="true" t="shared" si="56" ref="AE101:AE114">L101</f>
        <v>0</v>
      </c>
      <c r="AF101" s="93">
        <f aca="true" t="shared" si="57" ref="AF101:AF114">N101</f>
        <v>0</v>
      </c>
      <c r="AG101" s="93">
        <f aca="true" t="shared" si="58" ref="AG101:AG114">P101</f>
        <v>0</v>
      </c>
      <c r="AH101" s="81">
        <f aca="true" t="shared" si="59" ref="AH101:AH114">IF(G101=0,100,G101)</f>
        <v>100</v>
      </c>
      <c r="AI101" s="81">
        <f aca="true" t="shared" si="60" ref="AI101:AI114">IF(I101=0,100,I101)</f>
        <v>100</v>
      </c>
      <c r="AJ101" s="81">
        <f aca="true" t="shared" si="61" ref="AJ101:AJ114">IF(K101=0,100,K101)</f>
        <v>100</v>
      </c>
      <c r="AK101" s="81">
        <f aca="true" t="shared" si="62" ref="AK101:AK114">IF(M101=0,100,M101)</f>
        <v>100</v>
      </c>
      <c r="AL101" s="81">
        <f aca="true" t="shared" si="63" ref="AL101:AL114">IF(O101=0,100,O101)</f>
        <v>100</v>
      </c>
    </row>
    <row r="102" spans="1:38" ht="14.25" customHeight="1" hidden="1">
      <c r="A102" s="38">
        <v>99</v>
      </c>
      <c r="B102" s="10" t="s">
        <v>923</v>
      </c>
      <c r="C102" s="10" t="s">
        <v>865</v>
      </c>
      <c r="D102" s="129" t="s">
        <v>576</v>
      </c>
      <c r="E102" s="124" t="s">
        <v>365</v>
      </c>
      <c r="F102" s="10" t="s">
        <v>362</v>
      </c>
      <c r="G102" s="11">
        <v>0</v>
      </c>
      <c r="H102" s="55">
        <v>0</v>
      </c>
      <c r="I102" s="11">
        <v>0</v>
      </c>
      <c r="J102" s="55">
        <v>0</v>
      </c>
      <c r="K102" s="11">
        <v>0</v>
      </c>
      <c r="L102" s="55">
        <v>0</v>
      </c>
      <c r="M102" s="11">
        <v>0</v>
      </c>
      <c r="N102" s="55">
        <v>0</v>
      </c>
      <c r="O102" s="11">
        <v>0</v>
      </c>
      <c r="P102" s="55">
        <v>0</v>
      </c>
      <c r="Q102" s="66">
        <f t="shared" si="48"/>
        <v>0</v>
      </c>
      <c r="R102" s="66">
        <f t="shared" si="49"/>
        <v>0</v>
      </c>
      <c r="S102" s="51"/>
      <c r="T102" s="66" t="str">
        <f t="shared" si="50"/>
        <v>NE</v>
      </c>
      <c r="U102" s="64"/>
      <c r="V102" s="64"/>
      <c r="W102" s="56">
        <v>0</v>
      </c>
      <c r="X102" s="55"/>
      <c r="Y102" s="63">
        <f t="shared" si="51"/>
        <v>0</v>
      </c>
      <c r="Z102" s="43"/>
      <c r="AA102" s="122">
        <f t="shared" si="52"/>
        <v>0</v>
      </c>
      <c r="AB102" s="122">
        <f t="shared" si="53"/>
        <v>300</v>
      </c>
      <c r="AC102" s="93">
        <f t="shared" si="54"/>
        <v>0</v>
      </c>
      <c r="AD102" s="93">
        <f t="shared" si="55"/>
        <v>0</v>
      </c>
      <c r="AE102" s="93">
        <f t="shared" si="56"/>
        <v>0</v>
      </c>
      <c r="AF102" s="93">
        <f t="shared" si="57"/>
        <v>0</v>
      </c>
      <c r="AG102" s="93">
        <f t="shared" si="58"/>
        <v>0</v>
      </c>
      <c r="AH102" s="81">
        <f t="shared" si="59"/>
        <v>100</v>
      </c>
      <c r="AI102" s="81">
        <f t="shared" si="60"/>
        <v>100</v>
      </c>
      <c r="AJ102" s="81">
        <f t="shared" si="61"/>
        <v>100</v>
      </c>
      <c r="AK102" s="81">
        <f t="shared" si="62"/>
        <v>100</v>
      </c>
      <c r="AL102" s="81">
        <f t="shared" si="63"/>
        <v>100</v>
      </c>
    </row>
    <row r="103" spans="1:38" ht="14.25" customHeight="1" hidden="1">
      <c r="A103" s="38">
        <v>100</v>
      </c>
      <c r="B103" s="10" t="s">
        <v>1158</v>
      </c>
      <c r="C103" s="10" t="s">
        <v>62</v>
      </c>
      <c r="D103" s="76" t="s">
        <v>1159</v>
      </c>
      <c r="E103" s="1" t="s">
        <v>1119</v>
      </c>
      <c r="F103" s="10" t="s">
        <v>16</v>
      </c>
      <c r="G103" s="11">
        <v>0</v>
      </c>
      <c r="H103" s="55">
        <v>0</v>
      </c>
      <c r="I103" s="11">
        <v>0</v>
      </c>
      <c r="J103" s="55">
        <v>0</v>
      </c>
      <c r="K103" s="11">
        <v>0</v>
      </c>
      <c r="L103" s="55">
        <v>0</v>
      </c>
      <c r="M103" s="11">
        <v>0</v>
      </c>
      <c r="N103" s="55">
        <v>0</v>
      </c>
      <c r="O103" s="11">
        <v>0</v>
      </c>
      <c r="P103" s="55">
        <v>0</v>
      </c>
      <c r="Q103" s="66">
        <f t="shared" si="48"/>
        <v>0</v>
      </c>
      <c r="R103" s="66">
        <f t="shared" si="49"/>
        <v>0.5</v>
      </c>
      <c r="S103" s="51"/>
      <c r="T103" s="66" t="str">
        <f t="shared" si="50"/>
        <v>ANO</v>
      </c>
      <c r="U103" s="64"/>
      <c r="V103" s="64"/>
      <c r="W103" s="56">
        <v>1</v>
      </c>
      <c r="X103" s="55"/>
      <c r="Y103" s="63">
        <f t="shared" si="51"/>
        <v>1</v>
      </c>
      <c r="Z103" s="43"/>
      <c r="AA103" s="122">
        <f t="shared" si="52"/>
        <v>0</v>
      </c>
      <c r="AB103" s="122">
        <f t="shared" si="53"/>
        <v>300</v>
      </c>
      <c r="AC103" s="93">
        <f t="shared" si="54"/>
        <v>0</v>
      </c>
      <c r="AD103" s="93">
        <f t="shared" si="55"/>
        <v>0</v>
      </c>
      <c r="AE103" s="93">
        <f t="shared" si="56"/>
        <v>0</v>
      </c>
      <c r="AF103" s="93">
        <f t="shared" si="57"/>
        <v>0</v>
      </c>
      <c r="AG103" s="93">
        <f t="shared" si="58"/>
        <v>0</v>
      </c>
      <c r="AH103" s="81">
        <f t="shared" si="59"/>
        <v>100</v>
      </c>
      <c r="AI103" s="81">
        <f t="shared" si="60"/>
        <v>100</v>
      </c>
      <c r="AJ103" s="81">
        <f t="shared" si="61"/>
        <v>100</v>
      </c>
      <c r="AK103" s="81">
        <f t="shared" si="62"/>
        <v>100</v>
      </c>
      <c r="AL103" s="81">
        <f t="shared" si="63"/>
        <v>100</v>
      </c>
    </row>
    <row r="104" spans="1:38" ht="14.25" customHeight="1" hidden="1">
      <c r="A104" s="53">
        <v>101</v>
      </c>
      <c r="B104" s="10" t="s">
        <v>51</v>
      </c>
      <c r="C104" s="10" t="s">
        <v>52</v>
      </c>
      <c r="D104" s="9" t="s">
        <v>687</v>
      </c>
      <c r="E104" s="1" t="s">
        <v>53</v>
      </c>
      <c r="F104" s="10" t="s">
        <v>54</v>
      </c>
      <c r="G104" s="11">
        <v>0</v>
      </c>
      <c r="H104" s="55">
        <v>0</v>
      </c>
      <c r="I104" s="11">
        <v>0</v>
      </c>
      <c r="J104" s="55">
        <v>0</v>
      </c>
      <c r="K104" s="11">
        <v>0</v>
      </c>
      <c r="L104" s="55">
        <v>0</v>
      </c>
      <c r="M104" s="11">
        <v>0</v>
      </c>
      <c r="N104" s="55">
        <v>0</v>
      </c>
      <c r="O104" s="11">
        <v>0</v>
      </c>
      <c r="P104" s="55">
        <v>0</v>
      </c>
      <c r="Q104" s="66">
        <f t="shared" si="48"/>
        <v>0</v>
      </c>
      <c r="R104" s="66">
        <f t="shared" si="49"/>
        <v>0</v>
      </c>
      <c r="S104" s="51"/>
      <c r="T104" s="66" t="str">
        <f t="shared" si="50"/>
        <v>NE</v>
      </c>
      <c r="U104" s="64"/>
      <c r="V104" s="64"/>
      <c r="W104" s="56">
        <v>0</v>
      </c>
      <c r="X104" s="55"/>
      <c r="Y104" s="63">
        <f t="shared" si="51"/>
        <v>0</v>
      </c>
      <c r="Z104" s="43"/>
      <c r="AA104" s="122">
        <f t="shared" si="52"/>
        <v>0</v>
      </c>
      <c r="AB104" s="122">
        <f t="shared" si="53"/>
        <v>300</v>
      </c>
      <c r="AC104" s="93">
        <f t="shared" si="54"/>
        <v>0</v>
      </c>
      <c r="AD104" s="93">
        <f t="shared" si="55"/>
        <v>0</v>
      </c>
      <c r="AE104" s="93">
        <f t="shared" si="56"/>
        <v>0</v>
      </c>
      <c r="AF104" s="93">
        <f t="shared" si="57"/>
        <v>0</v>
      </c>
      <c r="AG104" s="93">
        <f t="shared" si="58"/>
        <v>0</v>
      </c>
      <c r="AH104" s="81">
        <f t="shared" si="59"/>
        <v>100</v>
      </c>
      <c r="AI104" s="81">
        <f t="shared" si="60"/>
        <v>100</v>
      </c>
      <c r="AJ104" s="81">
        <f t="shared" si="61"/>
        <v>100</v>
      </c>
      <c r="AK104" s="81">
        <f t="shared" si="62"/>
        <v>100</v>
      </c>
      <c r="AL104" s="81">
        <f t="shared" si="63"/>
        <v>100</v>
      </c>
    </row>
    <row r="105" spans="1:38" ht="12.75" hidden="1">
      <c r="A105" s="53">
        <v>102</v>
      </c>
      <c r="B105" s="12" t="s">
        <v>980</v>
      </c>
      <c r="C105" s="12" t="s">
        <v>90</v>
      </c>
      <c r="D105" s="76" t="s">
        <v>836</v>
      </c>
      <c r="E105" s="14" t="s">
        <v>836</v>
      </c>
      <c r="F105" s="14" t="s">
        <v>983</v>
      </c>
      <c r="G105" s="11">
        <v>0</v>
      </c>
      <c r="H105" s="55">
        <v>0</v>
      </c>
      <c r="I105" s="11">
        <v>0</v>
      </c>
      <c r="J105" s="55">
        <v>0</v>
      </c>
      <c r="K105" s="11">
        <v>0</v>
      </c>
      <c r="L105" s="55">
        <v>0</v>
      </c>
      <c r="M105" s="11">
        <v>0</v>
      </c>
      <c r="N105" s="55">
        <v>0</v>
      </c>
      <c r="O105" s="11">
        <v>0</v>
      </c>
      <c r="P105" s="55">
        <v>0</v>
      </c>
      <c r="Q105" s="66">
        <f t="shared" si="48"/>
        <v>0</v>
      </c>
      <c r="R105" s="66">
        <f t="shared" si="49"/>
        <v>0</v>
      </c>
      <c r="S105" s="51"/>
      <c r="T105" s="66" t="str">
        <f t="shared" si="50"/>
        <v>NE</v>
      </c>
      <c r="U105" s="64"/>
      <c r="V105" s="64"/>
      <c r="W105" s="56">
        <v>0</v>
      </c>
      <c r="X105" s="55"/>
      <c r="Y105" s="63">
        <f t="shared" si="51"/>
        <v>0</v>
      </c>
      <c r="Z105" s="43"/>
      <c r="AA105" s="122">
        <f t="shared" si="52"/>
        <v>0</v>
      </c>
      <c r="AB105" s="122">
        <f t="shared" si="53"/>
        <v>300</v>
      </c>
      <c r="AC105" s="93">
        <f t="shared" si="54"/>
        <v>0</v>
      </c>
      <c r="AD105" s="93">
        <f t="shared" si="55"/>
        <v>0</v>
      </c>
      <c r="AE105" s="93">
        <f t="shared" si="56"/>
        <v>0</v>
      </c>
      <c r="AF105" s="93">
        <f t="shared" si="57"/>
        <v>0</v>
      </c>
      <c r="AG105" s="93">
        <f t="shared" si="58"/>
        <v>0</v>
      </c>
      <c r="AH105" s="81">
        <f t="shared" si="59"/>
        <v>100</v>
      </c>
      <c r="AI105" s="81">
        <f t="shared" si="60"/>
        <v>100</v>
      </c>
      <c r="AJ105" s="81">
        <f t="shared" si="61"/>
        <v>100</v>
      </c>
      <c r="AK105" s="81">
        <f t="shared" si="62"/>
        <v>100</v>
      </c>
      <c r="AL105" s="81">
        <f t="shared" si="63"/>
        <v>100</v>
      </c>
    </row>
    <row r="106" spans="1:38" ht="12.75" hidden="1">
      <c r="A106" s="38">
        <v>103</v>
      </c>
      <c r="B106" s="7" t="s">
        <v>603</v>
      </c>
      <c r="C106" s="7" t="s">
        <v>167</v>
      </c>
      <c r="D106" s="76" t="s">
        <v>602</v>
      </c>
      <c r="E106" s="14" t="s">
        <v>474</v>
      </c>
      <c r="F106" s="7" t="s">
        <v>249</v>
      </c>
      <c r="G106" s="11">
        <v>0</v>
      </c>
      <c r="H106" s="55">
        <v>0</v>
      </c>
      <c r="I106" s="11">
        <v>0</v>
      </c>
      <c r="J106" s="55">
        <v>0</v>
      </c>
      <c r="K106" s="11">
        <v>0</v>
      </c>
      <c r="L106" s="55">
        <v>0</v>
      </c>
      <c r="M106" s="11">
        <v>0</v>
      </c>
      <c r="N106" s="55">
        <v>0</v>
      </c>
      <c r="O106" s="11">
        <v>0</v>
      </c>
      <c r="P106" s="55">
        <v>0</v>
      </c>
      <c r="Q106" s="66">
        <f t="shared" si="48"/>
        <v>0</v>
      </c>
      <c r="R106" s="66">
        <f t="shared" si="49"/>
        <v>0</v>
      </c>
      <c r="S106" s="51"/>
      <c r="T106" s="66" t="str">
        <f t="shared" si="50"/>
        <v>NE</v>
      </c>
      <c r="U106" s="64"/>
      <c r="V106" s="64"/>
      <c r="W106" s="56">
        <v>0</v>
      </c>
      <c r="X106" s="55"/>
      <c r="Y106" s="63">
        <f t="shared" si="51"/>
        <v>0</v>
      </c>
      <c r="AA106" s="122">
        <f t="shared" si="52"/>
        <v>0</v>
      </c>
      <c r="AB106" s="122">
        <f t="shared" si="53"/>
        <v>300</v>
      </c>
      <c r="AC106" s="93">
        <f t="shared" si="54"/>
        <v>0</v>
      </c>
      <c r="AD106" s="93">
        <f t="shared" si="55"/>
        <v>0</v>
      </c>
      <c r="AE106" s="93">
        <f t="shared" si="56"/>
        <v>0</v>
      </c>
      <c r="AF106" s="93">
        <f t="shared" si="57"/>
        <v>0</v>
      </c>
      <c r="AG106" s="93">
        <f t="shared" si="58"/>
        <v>0</v>
      </c>
      <c r="AH106" s="81">
        <f t="shared" si="59"/>
        <v>100</v>
      </c>
      <c r="AI106" s="81">
        <f t="shared" si="60"/>
        <v>100</v>
      </c>
      <c r="AJ106" s="81">
        <f t="shared" si="61"/>
        <v>100</v>
      </c>
      <c r="AK106" s="81">
        <f t="shared" si="62"/>
        <v>100</v>
      </c>
      <c r="AL106" s="81">
        <f t="shared" si="63"/>
        <v>100</v>
      </c>
    </row>
    <row r="107" spans="1:38" ht="12.75" hidden="1">
      <c r="A107" s="38">
        <v>104</v>
      </c>
      <c r="B107" s="12" t="s">
        <v>296</v>
      </c>
      <c r="C107" s="10" t="s">
        <v>297</v>
      </c>
      <c r="D107" s="9"/>
      <c r="E107" s="1" t="s">
        <v>831</v>
      </c>
      <c r="F107" s="10" t="s">
        <v>57</v>
      </c>
      <c r="G107" s="11">
        <v>0</v>
      </c>
      <c r="H107" s="55">
        <v>0</v>
      </c>
      <c r="I107" s="11">
        <v>0</v>
      </c>
      <c r="J107" s="55">
        <v>0</v>
      </c>
      <c r="K107" s="11">
        <v>0</v>
      </c>
      <c r="L107" s="55">
        <v>0</v>
      </c>
      <c r="M107" s="11">
        <v>0</v>
      </c>
      <c r="N107" s="55">
        <v>0</v>
      </c>
      <c r="O107" s="11">
        <v>0</v>
      </c>
      <c r="P107" s="55">
        <v>0</v>
      </c>
      <c r="Q107" s="66">
        <f t="shared" si="48"/>
        <v>0</v>
      </c>
      <c r="R107" s="66">
        <f t="shared" si="49"/>
        <v>0</v>
      </c>
      <c r="S107" s="51"/>
      <c r="T107" s="66" t="str">
        <f t="shared" si="50"/>
        <v>NE</v>
      </c>
      <c r="U107" s="64"/>
      <c r="V107" s="64"/>
      <c r="W107" s="56">
        <v>0</v>
      </c>
      <c r="X107" s="55"/>
      <c r="Y107" s="63">
        <f t="shared" si="51"/>
        <v>0</v>
      </c>
      <c r="Z107" s="43"/>
      <c r="AA107" s="122">
        <f t="shared" si="52"/>
        <v>0</v>
      </c>
      <c r="AB107" s="122">
        <f t="shared" si="53"/>
        <v>300</v>
      </c>
      <c r="AC107" s="93">
        <f t="shared" si="54"/>
        <v>0</v>
      </c>
      <c r="AD107" s="93">
        <f t="shared" si="55"/>
        <v>0</v>
      </c>
      <c r="AE107" s="93">
        <f t="shared" si="56"/>
        <v>0</v>
      </c>
      <c r="AF107" s="93">
        <f t="shared" si="57"/>
        <v>0</v>
      </c>
      <c r="AG107" s="93">
        <f t="shared" si="58"/>
        <v>0</v>
      </c>
      <c r="AH107" s="81">
        <f t="shared" si="59"/>
        <v>100</v>
      </c>
      <c r="AI107" s="81">
        <f t="shared" si="60"/>
        <v>100</v>
      </c>
      <c r="AJ107" s="81">
        <f t="shared" si="61"/>
        <v>100</v>
      </c>
      <c r="AK107" s="81">
        <f t="shared" si="62"/>
        <v>100</v>
      </c>
      <c r="AL107" s="81">
        <f t="shared" si="63"/>
        <v>100</v>
      </c>
    </row>
    <row r="108" spans="1:38" ht="12.75" hidden="1">
      <c r="A108" s="53">
        <v>105</v>
      </c>
      <c r="B108" s="1" t="s">
        <v>22</v>
      </c>
      <c r="C108" s="1" t="s">
        <v>86</v>
      </c>
      <c r="D108" s="76" t="s">
        <v>583</v>
      </c>
      <c r="E108" s="7" t="s">
        <v>24</v>
      </c>
      <c r="F108" s="21" t="s">
        <v>87</v>
      </c>
      <c r="G108" s="11">
        <v>0</v>
      </c>
      <c r="H108" s="55">
        <v>0</v>
      </c>
      <c r="I108" s="11">
        <v>0</v>
      </c>
      <c r="J108" s="55">
        <v>0</v>
      </c>
      <c r="K108" s="11">
        <v>0</v>
      </c>
      <c r="L108" s="55">
        <v>0</v>
      </c>
      <c r="M108" s="11">
        <v>0</v>
      </c>
      <c r="N108" s="55">
        <v>0</v>
      </c>
      <c r="O108" s="11">
        <v>0</v>
      </c>
      <c r="P108" s="55">
        <v>0</v>
      </c>
      <c r="Q108" s="66">
        <f t="shared" si="48"/>
        <v>0</v>
      </c>
      <c r="R108" s="66">
        <f t="shared" si="49"/>
        <v>49.5</v>
      </c>
      <c r="S108" s="51"/>
      <c r="T108" s="66" t="str">
        <f t="shared" si="50"/>
        <v>ANO</v>
      </c>
      <c r="U108" s="64">
        <v>99</v>
      </c>
      <c r="V108" s="64"/>
      <c r="W108" s="56"/>
      <c r="X108" s="65"/>
      <c r="Y108" s="63">
        <f t="shared" si="51"/>
        <v>99</v>
      </c>
      <c r="Z108" s="43"/>
      <c r="AA108" s="122">
        <f t="shared" si="52"/>
        <v>0</v>
      </c>
      <c r="AB108" s="122">
        <f t="shared" si="53"/>
        <v>300</v>
      </c>
      <c r="AC108" s="93">
        <f t="shared" si="54"/>
        <v>0</v>
      </c>
      <c r="AD108" s="93">
        <f t="shared" si="55"/>
        <v>0</v>
      </c>
      <c r="AE108" s="93">
        <f t="shared" si="56"/>
        <v>0</v>
      </c>
      <c r="AF108" s="93">
        <f t="shared" si="57"/>
        <v>0</v>
      </c>
      <c r="AG108" s="93">
        <f t="shared" si="58"/>
        <v>0</v>
      </c>
      <c r="AH108" s="81">
        <f t="shared" si="59"/>
        <v>100</v>
      </c>
      <c r="AI108" s="81">
        <f t="shared" si="60"/>
        <v>100</v>
      </c>
      <c r="AJ108" s="81">
        <f t="shared" si="61"/>
        <v>100</v>
      </c>
      <c r="AK108" s="81">
        <f t="shared" si="62"/>
        <v>100</v>
      </c>
      <c r="AL108" s="81">
        <f t="shared" si="63"/>
        <v>100</v>
      </c>
    </row>
    <row r="109" spans="1:38" ht="12.75" hidden="1">
      <c r="A109" s="53">
        <v>106</v>
      </c>
      <c r="B109" s="7" t="s">
        <v>224</v>
      </c>
      <c r="C109" s="7" t="s">
        <v>14</v>
      </c>
      <c r="D109" s="38" t="s">
        <v>836</v>
      </c>
      <c r="E109" s="1" t="s">
        <v>329</v>
      </c>
      <c r="F109" s="7" t="s">
        <v>794</v>
      </c>
      <c r="G109" s="11">
        <v>0</v>
      </c>
      <c r="H109" s="55">
        <v>0</v>
      </c>
      <c r="I109" s="11">
        <v>0</v>
      </c>
      <c r="J109" s="55">
        <v>0</v>
      </c>
      <c r="K109" s="11">
        <v>0</v>
      </c>
      <c r="L109" s="55">
        <v>0</v>
      </c>
      <c r="M109" s="11">
        <v>0</v>
      </c>
      <c r="N109" s="55">
        <v>0</v>
      </c>
      <c r="O109" s="11">
        <v>0</v>
      </c>
      <c r="P109" s="55">
        <v>0</v>
      </c>
      <c r="Q109" s="66">
        <f t="shared" si="48"/>
        <v>0</v>
      </c>
      <c r="R109" s="66">
        <f t="shared" si="49"/>
        <v>0</v>
      </c>
      <c r="S109" s="51"/>
      <c r="T109" s="66" t="str">
        <f t="shared" si="50"/>
        <v>NE</v>
      </c>
      <c r="U109" s="64"/>
      <c r="V109" s="64"/>
      <c r="W109" s="56">
        <v>0</v>
      </c>
      <c r="X109" s="55"/>
      <c r="Y109" s="63">
        <f t="shared" si="51"/>
        <v>0</v>
      </c>
      <c r="Z109" s="43"/>
      <c r="AA109" s="122">
        <f t="shared" si="52"/>
        <v>0</v>
      </c>
      <c r="AB109" s="122">
        <f t="shared" si="53"/>
        <v>300</v>
      </c>
      <c r="AC109" s="93">
        <f t="shared" si="54"/>
        <v>0</v>
      </c>
      <c r="AD109" s="93">
        <f t="shared" si="55"/>
        <v>0</v>
      </c>
      <c r="AE109" s="93">
        <f t="shared" si="56"/>
        <v>0</v>
      </c>
      <c r="AF109" s="93">
        <f t="shared" si="57"/>
        <v>0</v>
      </c>
      <c r="AG109" s="93">
        <f t="shared" si="58"/>
        <v>0</v>
      </c>
      <c r="AH109" s="81">
        <f t="shared" si="59"/>
        <v>100</v>
      </c>
      <c r="AI109" s="81">
        <f t="shared" si="60"/>
        <v>100</v>
      </c>
      <c r="AJ109" s="81">
        <f t="shared" si="61"/>
        <v>100</v>
      </c>
      <c r="AK109" s="81">
        <f t="shared" si="62"/>
        <v>100</v>
      </c>
      <c r="AL109" s="81">
        <f t="shared" si="63"/>
        <v>100</v>
      </c>
    </row>
    <row r="110" spans="1:38" ht="12.75" hidden="1">
      <c r="A110" s="38">
        <v>107</v>
      </c>
      <c r="B110" s="3" t="s">
        <v>49</v>
      </c>
      <c r="C110" s="3" t="s">
        <v>11</v>
      </c>
      <c r="D110" s="75" t="s">
        <v>555</v>
      </c>
      <c r="E110" s="1" t="s">
        <v>831</v>
      </c>
      <c r="F110" s="3" t="s">
        <v>50</v>
      </c>
      <c r="G110" s="11">
        <v>0</v>
      </c>
      <c r="H110" s="55">
        <v>0</v>
      </c>
      <c r="I110" s="11">
        <v>0</v>
      </c>
      <c r="J110" s="55">
        <v>0</v>
      </c>
      <c r="K110" s="11">
        <v>0</v>
      </c>
      <c r="L110" s="55">
        <v>0</v>
      </c>
      <c r="M110" s="11">
        <v>0</v>
      </c>
      <c r="N110" s="55">
        <v>0</v>
      </c>
      <c r="O110" s="11">
        <v>0</v>
      </c>
      <c r="P110" s="55">
        <v>0</v>
      </c>
      <c r="Q110" s="66">
        <f t="shared" si="48"/>
        <v>0</v>
      </c>
      <c r="R110" s="66">
        <f t="shared" si="49"/>
        <v>0</v>
      </c>
      <c r="S110" s="51"/>
      <c r="T110" s="66" t="str">
        <f t="shared" si="50"/>
        <v>NE</v>
      </c>
      <c r="U110" s="64"/>
      <c r="V110" s="64"/>
      <c r="W110" s="56">
        <v>0</v>
      </c>
      <c r="X110" s="55"/>
      <c r="Y110" s="63">
        <f t="shared" si="51"/>
        <v>0</v>
      </c>
      <c r="Z110" s="43"/>
      <c r="AA110" s="122">
        <f t="shared" si="52"/>
        <v>0</v>
      </c>
      <c r="AB110" s="122">
        <f t="shared" si="53"/>
        <v>300</v>
      </c>
      <c r="AC110" s="93">
        <f t="shared" si="54"/>
        <v>0</v>
      </c>
      <c r="AD110" s="93">
        <f t="shared" si="55"/>
        <v>0</v>
      </c>
      <c r="AE110" s="93">
        <f t="shared" si="56"/>
        <v>0</v>
      </c>
      <c r="AF110" s="93">
        <f t="shared" si="57"/>
        <v>0</v>
      </c>
      <c r="AG110" s="93">
        <f t="shared" si="58"/>
        <v>0</v>
      </c>
      <c r="AH110" s="81">
        <f t="shared" si="59"/>
        <v>100</v>
      </c>
      <c r="AI110" s="81">
        <f t="shared" si="60"/>
        <v>100</v>
      </c>
      <c r="AJ110" s="81">
        <f t="shared" si="61"/>
        <v>100</v>
      </c>
      <c r="AK110" s="81">
        <f t="shared" si="62"/>
        <v>100</v>
      </c>
      <c r="AL110" s="81">
        <f t="shared" si="63"/>
        <v>100</v>
      </c>
    </row>
    <row r="111" spans="1:38" ht="12.75" hidden="1">
      <c r="A111" s="38">
        <v>108</v>
      </c>
      <c r="B111" s="7" t="s">
        <v>769</v>
      </c>
      <c r="C111" s="7" t="s">
        <v>14</v>
      </c>
      <c r="D111" s="76" t="s">
        <v>576</v>
      </c>
      <c r="E111" s="7" t="s">
        <v>795</v>
      </c>
      <c r="F111" s="7" t="s">
        <v>796</v>
      </c>
      <c r="G111" s="11">
        <v>0</v>
      </c>
      <c r="H111" s="55">
        <v>0</v>
      </c>
      <c r="I111" s="11">
        <v>0</v>
      </c>
      <c r="J111" s="55">
        <v>0</v>
      </c>
      <c r="K111" s="11">
        <v>0</v>
      </c>
      <c r="L111" s="55">
        <v>0</v>
      </c>
      <c r="M111" s="11">
        <v>0</v>
      </c>
      <c r="N111" s="55">
        <v>0</v>
      </c>
      <c r="O111" s="11">
        <v>0</v>
      </c>
      <c r="P111" s="55">
        <v>0</v>
      </c>
      <c r="Q111" s="66">
        <f t="shared" si="48"/>
        <v>0</v>
      </c>
      <c r="R111" s="66">
        <f t="shared" si="49"/>
        <v>0</v>
      </c>
      <c r="S111" s="51"/>
      <c r="T111" s="66" t="str">
        <f t="shared" si="50"/>
        <v>NE</v>
      </c>
      <c r="U111" s="64"/>
      <c r="V111" s="64"/>
      <c r="W111" s="56">
        <v>0</v>
      </c>
      <c r="X111" s="55"/>
      <c r="Y111" s="63">
        <f t="shared" si="51"/>
        <v>0</v>
      </c>
      <c r="Z111" s="43"/>
      <c r="AA111" s="122">
        <f t="shared" si="52"/>
        <v>0</v>
      </c>
      <c r="AB111" s="122">
        <f t="shared" si="53"/>
        <v>300</v>
      </c>
      <c r="AC111" s="93">
        <f t="shared" si="54"/>
        <v>0</v>
      </c>
      <c r="AD111" s="93">
        <f t="shared" si="55"/>
        <v>0</v>
      </c>
      <c r="AE111" s="93">
        <f t="shared" si="56"/>
        <v>0</v>
      </c>
      <c r="AF111" s="93">
        <f t="shared" si="57"/>
        <v>0</v>
      </c>
      <c r="AG111" s="93">
        <f t="shared" si="58"/>
        <v>0</v>
      </c>
      <c r="AH111" s="81">
        <f t="shared" si="59"/>
        <v>100</v>
      </c>
      <c r="AI111" s="81">
        <f t="shared" si="60"/>
        <v>100</v>
      </c>
      <c r="AJ111" s="81">
        <f t="shared" si="61"/>
        <v>100</v>
      </c>
      <c r="AK111" s="81">
        <f t="shared" si="62"/>
        <v>100</v>
      </c>
      <c r="AL111" s="81">
        <f t="shared" si="63"/>
        <v>100</v>
      </c>
    </row>
    <row r="112" spans="1:38" ht="12.75" hidden="1">
      <c r="A112" s="53">
        <v>109</v>
      </c>
      <c r="B112" s="7" t="s">
        <v>3</v>
      </c>
      <c r="C112" s="7" t="s">
        <v>4</v>
      </c>
      <c r="D112" s="76" t="s">
        <v>575</v>
      </c>
      <c r="E112" s="7" t="s">
        <v>5</v>
      </c>
      <c r="F112" s="7" t="s">
        <v>6</v>
      </c>
      <c r="G112" s="11">
        <v>0</v>
      </c>
      <c r="H112" s="55">
        <v>0</v>
      </c>
      <c r="I112" s="11">
        <v>0</v>
      </c>
      <c r="J112" s="55">
        <v>0</v>
      </c>
      <c r="K112" s="11">
        <v>0</v>
      </c>
      <c r="L112" s="55">
        <v>0</v>
      </c>
      <c r="M112" s="11">
        <v>0</v>
      </c>
      <c r="N112" s="55">
        <v>0</v>
      </c>
      <c r="O112" s="11">
        <v>0</v>
      </c>
      <c r="P112" s="55">
        <v>0</v>
      </c>
      <c r="Q112" s="66">
        <f t="shared" si="48"/>
        <v>0</v>
      </c>
      <c r="R112" s="66">
        <f t="shared" si="49"/>
        <v>0</v>
      </c>
      <c r="S112" s="51"/>
      <c r="T112" s="66" t="str">
        <f t="shared" si="50"/>
        <v>NE</v>
      </c>
      <c r="U112" s="64"/>
      <c r="V112" s="64"/>
      <c r="W112" s="56">
        <v>0</v>
      </c>
      <c r="X112" s="55"/>
      <c r="Y112" s="63">
        <f t="shared" si="51"/>
        <v>0</v>
      </c>
      <c r="Z112" s="39"/>
      <c r="AA112" s="122">
        <f t="shared" si="52"/>
        <v>0</v>
      </c>
      <c r="AB112" s="122">
        <f t="shared" si="53"/>
        <v>300</v>
      </c>
      <c r="AC112" s="93">
        <f t="shared" si="54"/>
        <v>0</v>
      </c>
      <c r="AD112" s="93">
        <f t="shared" si="55"/>
        <v>0</v>
      </c>
      <c r="AE112" s="93">
        <f t="shared" si="56"/>
        <v>0</v>
      </c>
      <c r="AF112" s="93">
        <f t="shared" si="57"/>
        <v>0</v>
      </c>
      <c r="AG112" s="93">
        <f t="shared" si="58"/>
        <v>0</v>
      </c>
      <c r="AH112" s="81">
        <f t="shared" si="59"/>
        <v>100</v>
      </c>
      <c r="AI112" s="81">
        <f t="shared" si="60"/>
        <v>100</v>
      </c>
      <c r="AJ112" s="81">
        <f t="shared" si="61"/>
        <v>100</v>
      </c>
      <c r="AK112" s="81">
        <f t="shared" si="62"/>
        <v>100</v>
      </c>
      <c r="AL112" s="81">
        <f t="shared" si="63"/>
        <v>100</v>
      </c>
    </row>
    <row r="113" spans="1:38" ht="12.75" hidden="1">
      <c r="A113" s="53">
        <v>110</v>
      </c>
      <c r="B113" s="7" t="s">
        <v>42</v>
      </c>
      <c r="C113" s="7" t="s">
        <v>40</v>
      </c>
      <c r="D113" s="76" t="s">
        <v>552</v>
      </c>
      <c r="E113" s="1" t="s">
        <v>833</v>
      </c>
      <c r="F113" s="7" t="s">
        <v>43</v>
      </c>
      <c r="G113" s="11">
        <v>0</v>
      </c>
      <c r="H113" s="55">
        <v>0</v>
      </c>
      <c r="I113" s="11">
        <v>0</v>
      </c>
      <c r="J113" s="55">
        <v>0</v>
      </c>
      <c r="K113" s="11">
        <v>0</v>
      </c>
      <c r="L113" s="55">
        <v>0</v>
      </c>
      <c r="M113" s="11">
        <v>0</v>
      </c>
      <c r="N113" s="55">
        <v>0</v>
      </c>
      <c r="O113" s="11">
        <v>0</v>
      </c>
      <c r="P113" s="55">
        <v>0</v>
      </c>
      <c r="Q113" s="66">
        <f t="shared" si="48"/>
        <v>0</v>
      </c>
      <c r="R113" s="66">
        <f t="shared" si="49"/>
        <v>0</v>
      </c>
      <c r="S113" s="51"/>
      <c r="T113" s="66" t="str">
        <f t="shared" si="50"/>
        <v>NE</v>
      </c>
      <c r="U113" s="64"/>
      <c r="V113" s="64"/>
      <c r="W113" s="56">
        <v>0</v>
      </c>
      <c r="X113" s="55"/>
      <c r="Y113" s="63">
        <f t="shared" si="51"/>
        <v>0</v>
      </c>
      <c r="Z113" s="39"/>
      <c r="AA113" s="122">
        <f t="shared" si="52"/>
        <v>0</v>
      </c>
      <c r="AB113" s="122">
        <f t="shared" si="53"/>
        <v>300</v>
      </c>
      <c r="AC113" s="115">
        <f t="shared" si="54"/>
        <v>0</v>
      </c>
      <c r="AD113" s="115">
        <f t="shared" si="55"/>
        <v>0</v>
      </c>
      <c r="AE113" s="115">
        <f t="shared" si="56"/>
        <v>0</v>
      </c>
      <c r="AF113" s="115">
        <f t="shared" si="57"/>
        <v>0</v>
      </c>
      <c r="AG113" s="115">
        <f t="shared" si="58"/>
        <v>0</v>
      </c>
      <c r="AH113" s="116">
        <f t="shared" si="59"/>
        <v>100</v>
      </c>
      <c r="AI113" s="116">
        <f t="shared" si="60"/>
        <v>100</v>
      </c>
      <c r="AJ113" s="116">
        <f t="shared" si="61"/>
        <v>100</v>
      </c>
      <c r="AK113" s="116">
        <f t="shared" si="62"/>
        <v>100</v>
      </c>
      <c r="AL113" s="116">
        <f t="shared" si="63"/>
        <v>100</v>
      </c>
    </row>
    <row r="114" spans="1:38" ht="12.75" hidden="1">
      <c r="A114" s="38">
        <v>111</v>
      </c>
      <c r="B114" s="7" t="s">
        <v>620</v>
      </c>
      <c r="C114" s="7" t="s">
        <v>621</v>
      </c>
      <c r="D114" s="76" t="s">
        <v>622</v>
      </c>
      <c r="E114" s="7" t="s">
        <v>24</v>
      </c>
      <c r="F114" s="7" t="s">
        <v>623</v>
      </c>
      <c r="G114" s="11">
        <v>0</v>
      </c>
      <c r="H114" s="55">
        <v>0</v>
      </c>
      <c r="I114" s="11">
        <v>0</v>
      </c>
      <c r="J114" s="55">
        <v>0</v>
      </c>
      <c r="K114" s="11">
        <v>0</v>
      </c>
      <c r="L114" s="55">
        <v>0</v>
      </c>
      <c r="M114" s="11">
        <v>0</v>
      </c>
      <c r="N114" s="55">
        <v>0</v>
      </c>
      <c r="O114" s="11">
        <v>0</v>
      </c>
      <c r="P114" s="55">
        <v>0</v>
      </c>
      <c r="Q114" s="66">
        <f t="shared" si="48"/>
        <v>0</v>
      </c>
      <c r="R114" s="66">
        <f t="shared" si="49"/>
        <v>0</v>
      </c>
      <c r="S114" s="51"/>
      <c r="T114" s="66" t="str">
        <f t="shared" si="50"/>
        <v>NE</v>
      </c>
      <c r="U114" s="64"/>
      <c r="V114" s="64"/>
      <c r="W114" s="56">
        <v>0</v>
      </c>
      <c r="X114" s="55"/>
      <c r="Y114" s="63">
        <f t="shared" si="51"/>
        <v>0</v>
      </c>
      <c r="AA114" s="122">
        <f t="shared" si="52"/>
        <v>0</v>
      </c>
      <c r="AB114" s="122">
        <f t="shared" si="53"/>
        <v>300</v>
      </c>
      <c r="AC114" s="93">
        <f t="shared" si="54"/>
        <v>0</v>
      </c>
      <c r="AD114" s="93">
        <f t="shared" si="55"/>
        <v>0</v>
      </c>
      <c r="AE114" s="93">
        <f t="shared" si="56"/>
        <v>0</v>
      </c>
      <c r="AF114" s="93">
        <f t="shared" si="57"/>
        <v>0</v>
      </c>
      <c r="AG114" s="93">
        <f t="shared" si="58"/>
        <v>0</v>
      </c>
      <c r="AH114" s="81">
        <f t="shared" si="59"/>
        <v>100</v>
      </c>
      <c r="AI114" s="81">
        <f t="shared" si="60"/>
        <v>100</v>
      </c>
      <c r="AJ114" s="81">
        <f t="shared" si="61"/>
        <v>100</v>
      </c>
      <c r="AK114" s="81">
        <f t="shared" si="62"/>
        <v>100</v>
      </c>
      <c r="AL114" s="81">
        <f t="shared" si="63"/>
        <v>100</v>
      </c>
    </row>
  </sheetData>
  <sheetProtection/>
  <mergeCells count="9">
    <mergeCell ref="AH2:AL2"/>
    <mergeCell ref="T2:Y2"/>
    <mergeCell ref="M3:N3"/>
    <mergeCell ref="G3:H3"/>
    <mergeCell ref="I3:J3"/>
    <mergeCell ref="K3:L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1:AL15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6" customWidth="1"/>
    <col min="2" max="2" width="12.421875" style="8" customWidth="1"/>
    <col min="3" max="3" width="10.8515625" style="8" customWidth="1"/>
    <col min="4" max="4" width="8.28125" style="6" bestFit="1" customWidth="1"/>
    <col min="5" max="5" width="27.28125" style="8" customWidth="1"/>
    <col min="6" max="6" width="12.8515625" style="20" customWidth="1"/>
    <col min="7" max="7" width="5.00390625" style="6" customWidth="1"/>
    <col min="8" max="8" width="6.28125" style="91" customWidth="1"/>
    <col min="9" max="9" width="5.00390625" style="6" customWidth="1"/>
    <col min="10" max="10" width="6.28125" style="91" customWidth="1"/>
    <col min="11" max="11" width="5.00390625" style="6" customWidth="1"/>
    <col min="12" max="12" width="6.28125" style="91" customWidth="1"/>
    <col min="13" max="13" width="5.00390625" style="6" customWidth="1"/>
    <col min="14" max="14" width="6.28125" style="91" customWidth="1"/>
    <col min="15" max="15" width="5.00390625" style="6" customWidth="1"/>
    <col min="16" max="16" width="6.28125" style="91" customWidth="1"/>
    <col min="17" max="17" width="6.28125" style="120" customWidth="1"/>
    <col min="18" max="18" width="6.28125" style="123" customWidth="1"/>
    <col min="19" max="19" width="0" style="0" hidden="1" customWidth="1"/>
    <col min="20" max="20" width="7.003906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83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169">
        <v>1</v>
      </c>
      <c r="B4" s="209" t="s">
        <v>491</v>
      </c>
      <c r="C4" s="210" t="s">
        <v>4</v>
      </c>
      <c r="D4" s="169" t="s">
        <v>1056</v>
      </c>
      <c r="E4" s="182" t="s">
        <v>665</v>
      </c>
      <c r="F4" s="182" t="s">
        <v>680</v>
      </c>
      <c r="G4" s="173">
        <v>1</v>
      </c>
      <c r="H4" s="174">
        <v>100</v>
      </c>
      <c r="I4" s="173">
        <v>1</v>
      </c>
      <c r="J4" s="174">
        <v>100</v>
      </c>
      <c r="K4" s="173">
        <v>5</v>
      </c>
      <c r="L4" s="174">
        <v>100</v>
      </c>
      <c r="M4" s="173">
        <v>1</v>
      </c>
      <c r="N4" s="174">
        <v>100</v>
      </c>
      <c r="O4" s="173">
        <v>1</v>
      </c>
      <c r="P4" s="174">
        <v>100</v>
      </c>
      <c r="Q4" s="66">
        <f aca="true" t="shared" si="0" ref="Q4:Q43">AA4</f>
        <v>100</v>
      </c>
      <c r="R4" s="66">
        <f aca="true" t="shared" si="1" ref="R4:R43">IF(T4="ANO",AVERAGE(Q4,U4,V4,W4,X4),Q4)</f>
        <v>100</v>
      </c>
      <c r="T4" s="66" t="str">
        <f aca="true" t="shared" si="2" ref="T4:T43">IF(AVERAGE(U4:X4)&gt;Q4,"ANO","NE")</f>
        <v>NE</v>
      </c>
      <c r="U4" s="175"/>
      <c r="V4" s="175"/>
      <c r="W4" s="175"/>
      <c r="X4" s="176">
        <v>100</v>
      </c>
      <c r="Y4" s="66">
        <f aca="true" t="shared" si="3" ref="Y4:Y43">AVERAGE(U4:X4)</f>
        <v>100</v>
      </c>
      <c r="AA4" s="122">
        <f aca="true" t="shared" si="4" ref="AA4:AA43">(SMALL(AC4:AG4,5)+SMALL(AC4:AG4,4)+SMALL(AC4:AG4,3))/3</f>
        <v>100</v>
      </c>
      <c r="AB4" s="122">
        <f aca="true" t="shared" si="5" ref="AB4:AB43">SMALL(AH4:AL4,1)+SMALL(AH4:AL4,2)+SMALL(AH4:AL4,3)</f>
        <v>3</v>
      </c>
      <c r="AC4" s="177">
        <f aca="true" t="shared" si="6" ref="AC4:AC43">H4</f>
        <v>100</v>
      </c>
      <c r="AD4" s="177">
        <f aca="true" t="shared" si="7" ref="AD4:AD43">J4</f>
        <v>100</v>
      </c>
      <c r="AE4" s="177">
        <f aca="true" t="shared" si="8" ref="AE4:AE43">L4</f>
        <v>100</v>
      </c>
      <c r="AF4" s="177">
        <f aca="true" t="shared" si="9" ref="AF4:AF43">N4</f>
        <v>100</v>
      </c>
      <c r="AG4" s="177">
        <f aca="true" t="shared" si="10" ref="AG4:AG43">P4</f>
        <v>100</v>
      </c>
      <c r="AH4" s="178">
        <f aca="true" t="shared" si="11" ref="AH4:AH43">IF(G4=0,100,G4)</f>
        <v>1</v>
      </c>
      <c r="AI4" s="178">
        <f aca="true" t="shared" si="12" ref="AI4:AI43">IF(I4=0,100,I4)</f>
        <v>1</v>
      </c>
      <c r="AJ4" s="178">
        <f aca="true" t="shared" si="13" ref="AJ4:AJ43">IF(K4=0,100,K4)</f>
        <v>5</v>
      </c>
      <c r="AK4" s="178">
        <f aca="true" t="shared" si="14" ref="AK4:AK43">IF(M4=0,100,M4)</f>
        <v>1</v>
      </c>
      <c r="AL4" s="178">
        <f aca="true" t="shared" si="15" ref="AL4:AL43">IF(O4=0,100,O4)</f>
        <v>1</v>
      </c>
    </row>
    <row r="5" spans="1:38" s="50" customFormat="1" ht="14.25" customHeight="1">
      <c r="A5" s="169">
        <v>2</v>
      </c>
      <c r="B5" s="170" t="s">
        <v>0</v>
      </c>
      <c r="C5" s="170" t="s">
        <v>40</v>
      </c>
      <c r="D5" s="171" t="s">
        <v>1049</v>
      </c>
      <c r="E5" s="172" t="s">
        <v>828</v>
      </c>
      <c r="F5" s="206" t="s">
        <v>337</v>
      </c>
      <c r="G5" s="173">
        <v>2</v>
      </c>
      <c r="H5" s="174">
        <v>100</v>
      </c>
      <c r="I5" s="173">
        <v>15</v>
      </c>
      <c r="J5" s="174">
        <v>97</v>
      </c>
      <c r="K5" s="173">
        <v>1</v>
      </c>
      <c r="L5" s="174">
        <v>100</v>
      </c>
      <c r="M5" s="173">
        <v>2</v>
      </c>
      <c r="N5" s="174">
        <v>100</v>
      </c>
      <c r="O5" s="173">
        <v>7</v>
      </c>
      <c r="P5" s="174">
        <v>99</v>
      </c>
      <c r="Q5" s="66">
        <f t="shared" si="0"/>
        <v>100</v>
      </c>
      <c r="R5" s="66">
        <f t="shared" si="1"/>
        <v>100</v>
      </c>
      <c r="S5" s="51"/>
      <c r="T5" s="66" t="str">
        <f t="shared" si="2"/>
        <v>NE</v>
      </c>
      <c r="U5" s="175"/>
      <c r="V5" s="175"/>
      <c r="W5" s="175"/>
      <c r="X5" s="176">
        <v>99</v>
      </c>
      <c r="Y5" s="66">
        <f t="shared" si="3"/>
        <v>99</v>
      </c>
      <c r="AA5" s="122">
        <f t="shared" si="4"/>
        <v>100</v>
      </c>
      <c r="AB5" s="122">
        <f t="shared" si="5"/>
        <v>5</v>
      </c>
      <c r="AC5" s="177">
        <f t="shared" si="6"/>
        <v>100</v>
      </c>
      <c r="AD5" s="177">
        <f t="shared" si="7"/>
        <v>97</v>
      </c>
      <c r="AE5" s="177">
        <f t="shared" si="8"/>
        <v>100</v>
      </c>
      <c r="AF5" s="177">
        <f t="shared" si="9"/>
        <v>100</v>
      </c>
      <c r="AG5" s="177">
        <f t="shared" si="10"/>
        <v>99</v>
      </c>
      <c r="AH5" s="178">
        <f t="shared" si="11"/>
        <v>2</v>
      </c>
      <c r="AI5" s="178">
        <f t="shared" si="12"/>
        <v>15</v>
      </c>
      <c r="AJ5" s="178">
        <f t="shared" si="13"/>
        <v>1</v>
      </c>
      <c r="AK5" s="178">
        <f t="shared" si="14"/>
        <v>2</v>
      </c>
      <c r="AL5" s="178">
        <f t="shared" si="15"/>
        <v>7</v>
      </c>
    </row>
    <row r="6" spans="1:38" s="50" customFormat="1" ht="14.25" customHeight="1">
      <c r="A6" s="169">
        <v>3</v>
      </c>
      <c r="B6" s="170" t="s">
        <v>635</v>
      </c>
      <c r="C6" s="170" t="s">
        <v>103</v>
      </c>
      <c r="D6" s="171" t="s">
        <v>581</v>
      </c>
      <c r="E6" s="172" t="s">
        <v>2</v>
      </c>
      <c r="F6" s="211" t="s">
        <v>16</v>
      </c>
      <c r="G6" s="173">
        <v>10</v>
      </c>
      <c r="H6" s="174">
        <v>97</v>
      </c>
      <c r="I6" s="173">
        <v>4</v>
      </c>
      <c r="J6" s="174">
        <v>100</v>
      </c>
      <c r="K6" s="173">
        <v>2</v>
      </c>
      <c r="L6" s="174">
        <v>100</v>
      </c>
      <c r="M6" s="173">
        <v>20</v>
      </c>
      <c r="N6" s="174">
        <v>95</v>
      </c>
      <c r="O6" s="173">
        <v>4</v>
      </c>
      <c r="P6" s="174">
        <v>100</v>
      </c>
      <c r="Q6" s="66">
        <f t="shared" si="0"/>
        <v>100</v>
      </c>
      <c r="R6" s="66">
        <f t="shared" si="1"/>
        <v>100</v>
      </c>
      <c r="S6" s="51"/>
      <c r="T6" s="66" t="str">
        <f t="shared" si="2"/>
        <v>NE</v>
      </c>
      <c r="U6" s="175"/>
      <c r="V6" s="175"/>
      <c r="W6" s="175"/>
      <c r="X6" s="176">
        <v>97</v>
      </c>
      <c r="Y6" s="66">
        <f t="shared" si="3"/>
        <v>97</v>
      </c>
      <c r="AA6" s="122">
        <f t="shared" si="4"/>
        <v>100</v>
      </c>
      <c r="AB6" s="122">
        <f t="shared" si="5"/>
        <v>10</v>
      </c>
      <c r="AC6" s="177">
        <f t="shared" si="6"/>
        <v>97</v>
      </c>
      <c r="AD6" s="177">
        <f t="shared" si="7"/>
        <v>100</v>
      </c>
      <c r="AE6" s="177">
        <f t="shared" si="8"/>
        <v>100</v>
      </c>
      <c r="AF6" s="177">
        <f t="shared" si="9"/>
        <v>95</v>
      </c>
      <c r="AG6" s="177">
        <f t="shared" si="10"/>
        <v>100</v>
      </c>
      <c r="AH6" s="178">
        <f t="shared" si="11"/>
        <v>10</v>
      </c>
      <c r="AI6" s="178">
        <f t="shared" si="12"/>
        <v>4</v>
      </c>
      <c r="AJ6" s="178">
        <f t="shared" si="13"/>
        <v>2</v>
      </c>
      <c r="AK6" s="178">
        <f t="shared" si="14"/>
        <v>20</v>
      </c>
      <c r="AL6" s="178">
        <f t="shared" si="15"/>
        <v>4</v>
      </c>
    </row>
    <row r="7" spans="1:38" ht="14.25" customHeight="1">
      <c r="A7" s="53">
        <v>4</v>
      </c>
      <c r="B7" s="12" t="s">
        <v>313</v>
      </c>
      <c r="C7" s="10" t="s">
        <v>314</v>
      </c>
      <c r="D7" s="9" t="s">
        <v>588</v>
      </c>
      <c r="E7" s="14" t="s">
        <v>835</v>
      </c>
      <c r="F7" s="14" t="s">
        <v>315</v>
      </c>
      <c r="G7" s="11">
        <v>8</v>
      </c>
      <c r="H7" s="55">
        <v>98</v>
      </c>
      <c r="I7" s="11">
        <v>3</v>
      </c>
      <c r="J7" s="55">
        <v>100</v>
      </c>
      <c r="K7" s="11">
        <v>4</v>
      </c>
      <c r="L7" s="55">
        <v>100</v>
      </c>
      <c r="M7" s="11">
        <v>6</v>
      </c>
      <c r="N7" s="55">
        <v>100</v>
      </c>
      <c r="O7" s="11">
        <v>0</v>
      </c>
      <c r="P7" s="55">
        <v>0</v>
      </c>
      <c r="Q7" s="66">
        <f t="shared" si="0"/>
        <v>100</v>
      </c>
      <c r="R7" s="66">
        <f t="shared" si="1"/>
        <v>100</v>
      </c>
      <c r="S7" s="51"/>
      <c r="T7" s="66" t="str">
        <f t="shared" si="2"/>
        <v>NE</v>
      </c>
      <c r="U7" s="64"/>
      <c r="V7" s="64"/>
      <c r="W7" s="56">
        <v>0</v>
      </c>
      <c r="X7" s="65"/>
      <c r="Y7" s="63">
        <f t="shared" si="3"/>
        <v>0</v>
      </c>
      <c r="AA7" s="122">
        <f t="shared" si="4"/>
        <v>100</v>
      </c>
      <c r="AB7" s="122">
        <f t="shared" si="5"/>
        <v>13</v>
      </c>
      <c r="AC7" s="93">
        <f t="shared" si="6"/>
        <v>98</v>
      </c>
      <c r="AD7" s="93">
        <f t="shared" si="7"/>
        <v>100</v>
      </c>
      <c r="AE7" s="93">
        <f t="shared" si="8"/>
        <v>100</v>
      </c>
      <c r="AF7" s="93">
        <f t="shared" si="9"/>
        <v>100</v>
      </c>
      <c r="AG7" s="93">
        <f t="shared" si="10"/>
        <v>0</v>
      </c>
      <c r="AH7" s="81">
        <f t="shared" si="11"/>
        <v>8</v>
      </c>
      <c r="AI7" s="81">
        <f t="shared" si="12"/>
        <v>3</v>
      </c>
      <c r="AJ7" s="81">
        <f t="shared" si="13"/>
        <v>4</v>
      </c>
      <c r="AK7" s="81">
        <f t="shared" si="14"/>
        <v>6</v>
      </c>
      <c r="AL7" s="81">
        <f t="shared" si="15"/>
        <v>100</v>
      </c>
    </row>
    <row r="8" spans="1:38" ht="14.25" customHeight="1">
      <c r="A8" s="38">
        <v>5</v>
      </c>
      <c r="B8" s="12" t="s">
        <v>490</v>
      </c>
      <c r="C8" s="10" t="s">
        <v>170</v>
      </c>
      <c r="D8" s="9" t="s">
        <v>1061</v>
      </c>
      <c r="E8" s="14" t="s">
        <v>665</v>
      </c>
      <c r="F8" s="14" t="s">
        <v>321</v>
      </c>
      <c r="G8" s="149">
        <v>5</v>
      </c>
      <c r="H8" s="55">
        <v>99</v>
      </c>
      <c r="I8" s="11">
        <v>6</v>
      </c>
      <c r="J8" s="55">
        <v>100</v>
      </c>
      <c r="K8" s="11">
        <v>10</v>
      </c>
      <c r="L8" s="55">
        <v>100</v>
      </c>
      <c r="M8" s="11">
        <v>3</v>
      </c>
      <c r="N8" s="55">
        <v>100</v>
      </c>
      <c r="O8" s="11">
        <v>8</v>
      </c>
      <c r="P8" s="55">
        <v>99</v>
      </c>
      <c r="Q8" s="66">
        <f t="shared" si="0"/>
        <v>100</v>
      </c>
      <c r="R8" s="66">
        <f t="shared" si="1"/>
        <v>100</v>
      </c>
      <c r="T8" s="66" t="str">
        <f t="shared" si="2"/>
        <v>NE</v>
      </c>
      <c r="U8" s="64"/>
      <c r="V8" s="64"/>
      <c r="W8" s="56"/>
      <c r="X8" s="65">
        <v>93.5</v>
      </c>
      <c r="Y8" s="63">
        <f t="shared" si="3"/>
        <v>93.5</v>
      </c>
      <c r="AA8" s="122">
        <f t="shared" si="4"/>
        <v>100</v>
      </c>
      <c r="AB8" s="122">
        <f t="shared" si="5"/>
        <v>14</v>
      </c>
      <c r="AC8" s="93">
        <f t="shared" si="6"/>
        <v>99</v>
      </c>
      <c r="AD8" s="93">
        <f t="shared" si="7"/>
        <v>100</v>
      </c>
      <c r="AE8" s="93">
        <f t="shared" si="8"/>
        <v>100</v>
      </c>
      <c r="AF8" s="93">
        <f t="shared" si="9"/>
        <v>100</v>
      </c>
      <c r="AG8" s="93">
        <f t="shared" si="10"/>
        <v>99</v>
      </c>
      <c r="AH8" s="81">
        <f t="shared" si="11"/>
        <v>5</v>
      </c>
      <c r="AI8" s="81">
        <f t="shared" si="12"/>
        <v>6</v>
      </c>
      <c r="AJ8" s="81">
        <f t="shared" si="13"/>
        <v>10</v>
      </c>
      <c r="AK8" s="81">
        <f t="shared" si="14"/>
        <v>3</v>
      </c>
      <c r="AL8" s="81">
        <f t="shared" si="15"/>
        <v>8</v>
      </c>
    </row>
    <row r="9" spans="1:38" ht="14.25" customHeight="1">
      <c r="A9" s="207" t="s">
        <v>1287</v>
      </c>
      <c r="B9" s="17" t="s">
        <v>96</v>
      </c>
      <c r="C9" s="17" t="s">
        <v>8</v>
      </c>
      <c r="D9" s="80" t="s">
        <v>580</v>
      </c>
      <c r="E9" s="1" t="s">
        <v>89</v>
      </c>
      <c r="F9" s="24" t="s">
        <v>664</v>
      </c>
      <c r="G9" s="11">
        <v>9</v>
      </c>
      <c r="H9" s="55">
        <v>98</v>
      </c>
      <c r="I9" s="11">
        <v>2</v>
      </c>
      <c r="J9" s="55">
        <v>100</v>
      </c>
      <c r="K9" s="11">
        <v>9</v>
      </c>
      <c r="L9" s="55">
        <v>100</v>
      </c>
      <c r="M9" s="11">
        <v>4</v>
      </c>
      <c r="N9" s="55">
        <v>100</v>
      </c>
      <c r="O9" s="11">
        <v>10</v>
      </c>
      <c r="P9" s="55">
        <v>97.5</v>
      </c>
      <c r="Q9" s="66">
        <f t="shared" si="0"/>
        <v>100</v>
      </c>
      <c r="R9" s="66">
        <f t="shared" si="1"/>
        <v>100</v>
      </c>
      <c r="S9" s="30"/>
      <c r="T9" s="66" t="str">
        <f t="shared" si="2"/>
        <v>NE</v>
      </c>
      <c r="U9" s="56">
        <v>94.5</v>
      </c>
      <c r="V9" s="56"/>
      <c r="W9" s="56"/>
      <c r="X9" s="83">
        <v>97.5</v>
      </c>
      <c r="Y9" s="63">
        <f t="shared" si="3"/>
        <v>96</v>
      </c>
      <c r="Z9" s="39"/>
      <c r="AA9" s="122">
        <f t="shared" si="4"/>
        <v>100</v>
      </c>
      <c r="AB9" s="122">
        <f t="shared" si="5"/>
        <v>15</v>
      </c>
      <c r="AC9" s="115">
        <f t="shared" si="6"/>
        <v>98</v>
      </c>
      <c r="AD9" s="115">
        <f t="shared" si="7"/>
        <v>100</v>
      </c>
      <c r="AE9" s="115">
        <f t="shared" si="8"/>
        <v>100</v>
      </c>
      <c r="AF9" s="115">
        <f t="shared" si="9"/>
        <v>100</v>
      </c>
      <c r="AG9" s="115">
        <f t="shared" si="10"/>
        <v>97.5</v>
      </c>
      <c r="AH9" s="116">
        <f t="shared" si="11"/>
        <v>9</v>
      </c>
      <c r="AI9" s="116">
        <f t="shared" si="12"/>
        <v>2</v>
      </c>
      <c r="AJ9" s="116">
        <f t="shared" si="13"/>
        <v>9</v>
      </c>
      <c r="AK9" s="116">
        <f t="shared" si="14"/>
        <v>4</v>
      </c>
      <c r="AL9" s="116">
        <f t="shared" si="15"/>
        <v>10</v>
      </c>
    </row>
    <row r="10" spans="1:38" ht="14.25" customHeight="1">
      <c r="A10" s="208" t="s">
        <v>1287</v>
      </c>
      <c r="B10" s="10" t="s">
        <v>670</v>
      </c>
      <c r="C10" s="10" t="s">
        <v>40</v>
      </c>
      <c r="D10" s="9" t="s">
        <v>611</v>
      </c>
      <c r="E10" s="14" t="s">
        <v>2</v>
      </c>
      <c r="F10" s="14" t="s">
        <v>35</v>
      </c>
      <c r="G10" s="11">
        <v>23</v>
      </c>
      <c r="H10" s="55">
        <v>90</v>
      </c>
      <c r="I10" s="11">
        <v>11</v>
      </c>
      <c r="J10" s="55">
        <v>97.5</v>
      </c>
      <c r="K10" s="11">
        <v>3</v>
      </c>
      <c r="L10" s="55">
        <v>100</v>
      </c>
      <c r="M10" s="11">
        <v>7</v>
      </c>
      <c r="N10" s="55">
        <v>100</v>
      </c>
      <c r="O10" s="11">
        <v>5</v>
      </c>
      <c r="P10" s="55">
        <v>100</v>
      </c>
      <c r="Q10" s="66">
        <f t="shared" si="0"/>
        <v>100</v>
      </c>
      <c r="R10" s="66">
        <f t="shared" si="1"/>
        <v>100</v>
      </c>
      <c r="T10" s="66" t="str">
        <f t="shared" si="2"/>
        <v>NE</v>
      </c>
      <c r="U10" s="64"/>
      <c r="V10" s="64"/>
      <c r="W10" s="56"/>
      <c r="X10" s="65">
        <v>100</v>
      </c>
      <c r="Y10" s="63">
        <f t="shared" si="3"/>
        <v>100</v>
      </c>
      <c r="AA10" s="122">
        <f t="shared" si="4"/>
        <v>100</v>
      </c>
      <c r="AB10" s="122">
        <f t="shared" si="5"/>
        <v>15</v>
      </c>
      <c r="AC10" s="93">
        <f t="shared" si="6"/>
        <v>90</v>
      </c>
      <c r="AD10" s="93">
        <f t="shared" si="7"/>
        <v>97.5</v>
      </c>
      <c r="AE10" s="93">
        <f t="shared" si="8"/>
        <v>100</v>
      </c>
      <c r="AF10" s="93">
        <f t="shared" si="9"/>
        <v>100</v>
      </c>
      <c r="AG10" s="93">
        <f t="shared" si="10"/>
        <v>100</v>
      </c>
      <c r="AH10" s="81">
        <f t="shared" si="11"/>
        <v>23</v>
      </c>
      <c r="AI10" s="81">
        <f t="shared" si="12"/>
        <v>11</v>
      </c>
      <c r="AJ10" s="81">
        <f t="shared" si="13"/>
        <v>3</v>
      </c>
      <c r="AK10" s="81">
        <f t="shared" si="14"/>
        <v>7</v>
      </c>
      <c r="AL10" s="81">
        <f t="shared" si="15"/>
        <v>5</v>
      </c>
    </row>
    <row r="11" spans="1:38" ht="14.25" customHeight="1">
      <c r="A11" s="38">
        <v>8</v>
      </c>
      <c r="B11" s="10" t="s">
        <v>670</v>
      </c>
      <c r="C11" s="10" t="s">
        <v>113</v>
      </c>
      <c r="D11" s="9" t="s">
        <v>612</v>
      </c>
      <c r="E11" s="95" t="s">
        <v>2</v>
      </c>
      <c r="F11" s="14" t="s">
        <v>669</v>
      </c>
      <c r="G11" s="11">
        <v>15</v>
      </c>
      <c r="H11" s="55">
        <v>96</v>
      </c>
      <c r="I11" s="11">
        <v>10</v>
      </c>
      <c r="J11" s="55">
        <v>97.5</v>
      </c>
      <c r="K11" s="11">
        <v>6</v>
      </c>
      <c r="L11" s="55">
        <v>100</v>
      </c>
      <c r="M11" s="11">
        <v>10</v>
      </c>
      <c r="N11" s="55">
        <v>100</v>
      </c>
      <c r="O11" s="11">
        <v>2</v>
      </c>
      <c r="P11" s="55">
        <v>100</v>
      </c>
      <c r="Q11" s="66">
        <f t="shared" si="0"/>
        <v>100</v>
      </c>
      <c r="R11" s="66">
        <f t="shared" si="1"/>
        <v>100</v>
      </c>
      <c r="T11" s="66" t="str">
        <f t="shared" si="2"/>
        <v>NE</v>
      </c>
      <c r="U11" s="64"/>
      <c r="V11" s="64"/>
      <c r="W11" s="56"/>
      <c r="X11" s="65">
        <v>99</v>
      </c>
      <c r="Y11" s="63">
        <f t="shared" si="3"/>
        <v>99</v>
      </c>
      <c r="AA11" s="122">
        <f t="shared" si="4"/>
        <v>100</v>
      </c>
      <c r="AB11" s="122">
        <f t="shared" si="5"/>
        <v>18</v>
      </c>
      <c r="AC11" s="93">
        <f t="shared" si="6"/>
        <v>96</v>
      </c>
      <c r="AD11" s="93">
        <f t="shared" si="7"/>
        <v>97.5</v>
      </c>
      <c r="AE11" s="93">
        <f t="shared" si="8"/>
        <v>100</v>
      </c>
      <c r="AF11" s="93">
        <f t="shared" si="9"/>
        <v>100</v>
      </c>
      <c r="AG11" s="93">
        <f t="shared" si="10"/>
        <v>100</v>
      </c>
      <c r="AH11" s="81">
        <f t="shared" si="11"/>
        <v>15</v>
      </c>
      <c r="AI11" s="81">
        <f t="shared" si="12"/>
        <v>10</v>
      </c>
      <c r="AJ11" s="81">
        <f t="shared" si="13"/>
        <v>6</v>
      </c>
      <c r="AK11" s="81">
        <f t="shared" si="14"/>
        <v>10</v>
      </c>
      <c r="AL11" s="81">
        <f t="shared" si="15"/>
        <v>2</v>
      </c>
    </row>
    <row r="12" spans="1:38" ht="14.25" customHeight="1">
      <c r="A12" s="38">
        <v>9</v>
      </c>
      <c r="B12" s="3" t="s">
        <v>95</v>
      </c>
      <c r="C12" s="3" t="s">
        <v>93</v>
      </c>
      <c r="D12" s="75" t="s">
        <v>584</v>
      </c>
      <c r="E12" s="1" t="s">
        <v>2</v>
      </c>
      <c r="F12" s="18" t="s">
        <v>16</v>
      </c>
      <c r="G12" s="11">
        <v>5</v>
      </c>
      <c r="H12" s="55">
        <v>99</v>
      </c>
      <c r="I12" s="11">
        <v>5</v>
      </c>
      <c r="J12" s="55">
        <v>100</v>
      </c>
      <c r="K12" s="11">
        <v>7</v>
      </c>
      <c r="L12" s="55">
        <v>100</v>
      </c>
      <c r="M12" s="11">
        <v>11</v>
      </c>
      <c r="N12" s="55">
        <v>97.5</v>
      </c>
      <c r="O12" s="11">
        <v>13</v>
      </c>
      <c r="P12" s="55">
        <v>96.5</v>
      </c>
      <c r="Q12" s="66">
        <f t="shared" si="0"/>
        <v>99.66666666666667</v>
      </c>
      <c r="R12" s="66">
        <f t="shared" si="1"/>
        <v>99.66666666666667</v>
      </c>
      <c r="S12" s="51"/>
      <c r="T12" s="66" t="str">
        <f t="shared" si="2"/>
        <v>NE</v>
      </c>
      <c r="U12" s="64"/>
      <c r="V12" s="64"/>
      <c r="W12" s="56"/>
      <c r="X12" s="65">
        <v>93.5</v>
      </c>
      <c r="Y12" s="63">
        <f t="shared" si="3"/>
        <v>93.5</v>
      </c>
      <c r="AA12" s="122">
        <f t="shared" si="4"/>
        <v>99.66666666666667</v>
      </c>
      <c r="AB12" s="122">
        <f t="shared" si="5"/>
        <v>17</v>
      </c>
      <c r="AC12" s="93">
        <f t="shared" si="6"/>
        <v>99</v>
      </c>
      <c r="AD12" s="93">
        <f t="shared" si="7"/>
        <v>100</v>
      </c>
      <c r="AE12" s="93">
        <f t="shared" si="8"/>
        <v>100</v>
      </c>
      <c r="AF12" s="93">
        <f t="shared" si="9"/>
        <v>97.5</v>
      </c>
      <c r="AG12" s="93">
        <f t="shared" si="10"/>
        <v>96.5</v>
      </c>
      <c r="AH12" s="81">
        <f t="shared" si="11"/>
        <v>5</v>
      </c>
      <c r="AI12" s="81">
        <f t="shared" si="12"/>
        <v>5</v>
      </c>
      <c r="AJ12" s="81">
        <f t="shared" si="13"/>
        <v>7</v>
      </c>
      <c r="AK12" s="81">
        <f t="shared" si="14"/>
        <v>11</v>
      </c>
      <c r="AL12" s="81">
        <f t="shared" si="15"/>
        <v>13</v>
      </c>
    </row>
    <row r="13" spans="1:38" ht="14.25" customHeight="1">
      <c r="A13" s="53">
        <v>10</v>
      </c>
      <c r="B13" s="17" t="s">
        <v>88</v>
      </c>
      <c r="C13" s="17" t="s">
        <v>62</v>
      </c>
      <c r="D13" s="80" t="s">
        <v>590</v>
      </c>
      <c r="E13" s="1" t="s">
        <v>89</v>
      </c>
      <c r="F13" s="24" t="s">
        <v>217</v>
      </c>
      <c r="G13" s="11">
        <v>16</v>
      </c>
      <c r="H13" s="55">
        <v>95</v>
      </c>
      <c r="I13" s="11">
        <v>8</v>
      </c>
      <c r="J13" s="55">
        <v>99</v>
      </c>
      <c r="K13" s="11">
        <v>8</v>
      </c>
      <c r="L13" s="55">
        <v>100</v>
      </c>
      <c r="M13" s="11">
        <v>9</v>
      </c>
      <c r="N13" s="55">
        <v>100</v>
      </c>
      <c r="O13" s="11">
        <v>9</v>
      </c>
      <c r="P13" s="55">
        <v>99</v>
      </c>
      <c r="Q13" s="66">
        <f t="shared" si="0"/>
        <v>99.66666666666667</v>
      </c>
      <c r="R13" s="66">
        <f t="shared" si="1"/>
        <v>99.83333333333334</v>
      </c>
      <c r="S13" s="51"/>
      <c r="T13" s="66" t="str">
        <f t="shared" si="2"/>
        <v>ANO</v>
      </c>
      <c r="U13" s="64"/>
      <c r="V13" s="64"/>
      <c r="W13" s="56"/>
      <c r="X13" s="65">
        <v>100</v>
      </c>
      <c r="Y13" s="63">
        <f t="shared" si="3"/>
        <v>100</v>
      </c>
      <c r="AA13" s="122">
        <f t="shared" si="4"/>
        <v>99.66666666666667</v>
      </c>
      <c r="AB13" s="122">
        <f t="shared" si="5"/>
        <v>25</v>
      </c>
      <c r="AC13" s="93">
        <f t="shared" si="6"/>
        <v>95</v>
      </c>
      <c r="AD13" s="93">
        <f t="shared" si="7"/>
        <v>99</v>
      </c>
      <c r="AE13" s="93">
        <f t="shared" si="8"/>
        <v>100</v>
      </c>
      <c r="AF13" s="93">
        <f t="shared" si="9"/>
        <v>100</v>
      </c>
      <c r="AG13" s="93">
        <f t="shared" si="10"/>
        <v>99</v>
      </c>
      <c r="AH13" s="81">
        <f t="shared" si="11"/>
        <v>16</v>
      </c>
      <c r="AI13" s="81">
        <f t="shared" si="12"/>
        <v>8</v>
      </c>
      <c r="AJ13" s="81">
        <f t="shared" si="13"/>
        <v>8</v>
      </c>
      <c r="AK13" s="81">
        <f t="shared" si="14"/>
        <v>9</v>
      </c>
      <c r="AL13" s="81">
        <f t="shared" si="15"/>
        <v>9</v>
      </c>
    </row>
    <row r="14" spans="1:38" ht="14.25" customHeight="1">
      <c r="A14" s="38">
        <v>11</v>
      </c>
      <c r="B14" s="12" t="s">
        <v>494</v>
      </c>
      <c r="C14" s="10" t="s">
        <v>320</v>
      </c>
      <c r="D14" s="9" t="s">
        <v>1066</v>
      </c>
      <c r="E14" s="14" t="s">
        <v>665</v>
      </c>
      <c r="F14" s="14" t="s">
        <v>321</v>
      </c>
      <c r="G14" s="11">
        <v>3</v>
      </c>
      <c r="H14" s="55">
        <v>99</v>
      </c>
      <c r="I14" s="11">
        <v>21</v>
      </c>
      <c r="J14" s="55">
        <v>93.5</v>
      </c>
      <c r="K14" s="11">
        <v>12</v>
      </c>
      <c r="L14" s="55">
        <v>99</v>
      </c>
      <c r="M14" s="11">
        <v>22</v>
      </c>
      <c r="N14" s="55">
        <v>93.5</v>
      </c>
      <c r="O14" s="11">
        <v>11</v>
      </c>
      <c r="P14" s="55">
        <v>97.5</v>
      </c>
      <c r="Q14" s="66">
        <f t="shared" si="0"/>
        <v>98.5</v>
      </c>
      <c r="R14" s="66">
        <f t="shared" si="1"/>
        <v>98.5</v>
      </c>
      <c r="T14" s="66" t="str">
        <f t="shared" si="2"/>
        <v>NE</v>
      </c>
      <c r="U14" s="64"/>
      <c r="V14" s="64"/>
      <c r="W14" s="56"/>
      <c r="X14" s="65">
        <v>97.5</v>
      </c>
      <c r="Y14" s="63">
        <f t="shared" si="3"/>
        <v>97.5</v>
      </c>
      <c r="AA14" s="122">
        <f t="shared" si="4"/>
        <v>98.5</v>
      </c>
      <c r="AB14" s="122">
        <f t="shared" si="5"/>
        <v>26</v>
      </c>
      <c r="AC14" s="93">
        <f t="shared" si="6"/>
        <v>99</v>
      </c>
      <c r="AD14" s="93">
        <f t="shared" si="7"/>
        <v>93.5</v>
      </c>
      <c r="AE14" s="93">
        <f t="shared" si="8"/>
        <v>99</v>
      </c>
      <c r="AF14" s="93">
        <f t="shared" si="9"/>
        <v>93.5</v>
      </c>
      <c r="AG14" s="93">
        <f t="shared" si="10"/>
        <v>97.5</v>
      </c>
      <c r="AH14" s="81">
        <f t="shared" si="11"/>
        <v>3</v>
      </c>
      <c r="AI14" s="81">
        <f t="shared" si="12"/>
        <v>21</v>
      </c>
      <c r="AJ14" s="81">
        <f t="shared" si="13"/>
        <v>12</v>
      </c>
      <c r="AK14" s="81">
        <f t="shared" si="14"/>
        <v>22</v>
      </c>
      <c r="AL14" s="81">
        <f t="shared" si="15"/>
        <v>11</v>
      </c>
    </row>
    <row r="15" spans="1:38" ht="14.25" customHeight="1">
      <c r="A15" s="38">
        <v>12</v>
      </c>
      <c r="B15" s="118" t="s">
        <v>1237</v>
      </c>
      <c r="C15" s="94" t="s">
        <v>93</v>
      </c>
      <c r="D15" s="53" t="s">
        <v>1238</v>
      </c>
      <c r="E15" s="119" t="s">
        <v>665</v>
      </c>
      <c r="F15" s="119" t="s">
        <v>1239</v>
      </c>
      <c r="G15" s="11">
        <v>25</v>
      </c>
      <c r="H15" s="55">
        <v>89</v>
      </c>
      <c r="I15" s="11">
        <v>27</v>
      </c>
      <c r="J15" s="55">
        <v>90.5</v>
      </c>
      <c r="K15" s="11">
        <v>18</v>
      </c>
      <c r="L15" s="55">
        <v>97</v>
      </c>
      <c r="M15" s="11">
        <v>17</v>
      </c>
      <c r="N15" s="55">
        <v>97</v>
      </c>
      <c r="O15" s="11">
        <v>3</v>
      </c>
      <c r="P15" s="55">
        <v>100</v>
      </c>
      <c r="Q15" s="66">
        <f t="shared" si="0"/>
        <v>98</v>
      </c>
      <c r="R15" s="66">
        <f t="shared" si="1"/>
        <v>98</v>
      </c>
      <c r="S15" s="39"/>
      <c r="T15" s="66" t="str">
        <f t="shared" si="2"/>
        <v>NE</v>
      </c>
      <c r="U15" s="56"/>
      <c r="V15" s="56"/>
      <c r="W15" s="56"/>
      <c r="X15" s="83">
        <v>97</v>
      </c>
      <c r="Y15" s="63">
        <f t="shared" si="3"/>
        <v>97</v>
      </c>
      <c r="Z15" s="39"/>
      <c r="AA15" s="122">
        <f t="shared" si="4"/>
        <v>98</v>
      </c>
      <c r="AB15" s="122">
        <f t="shared" si="5"/>
        <v>38</v>
      </c>
      <c r="AC15" s="115">
        <f t="shared" si="6"/>
        <v>89</v>
      </c>
      <c r="AD15" s="115">
        <f t="shared" si="7"/>
        <v>90.5</v>
      </c>
      <c r="AE15" s="115">
        <f t="shared" si="8"/>
        <v>97</v>
      </c>
      <c r="AF15" s="115">
        <f t="shared" si="9"/>
        <v>97</v>
      </c>
      <c r="AG15" s="115">
        <f t="shared" si="10"/>
        <v>100</v>
      </c>
      <c r="AH15" s="116">
        <f t="shared" si="11"/>
        <v>25</v>
      </c>
      <c r="AI15" s="116">
        <f t="shared" si="12"/>
        <v>27</v>
      </c>
      <c r="AJ15" s="116">
        <f t="shared" si="13"/>
        <v>18</v>
      </c>
      <c r="AK15" s="116">
        <f t="shared" si="14"/>
        <v>17</v>
      </c>
      <c r="AL15" s="116">
        <f t="shared" si="15"/>
        <v>3</v>
      </c>
    </row>
    <row r="16" spans="1:38" ht="14.25" customHeight="1">
      <c r="A16" s="53">
        <v>13</v>
      </c>
      <c r="B16" s="3" t="s">
        <v>626</v>
      </c>
      <c r="C16" s="3" t="s">
        <v>8</v>
      </c>
      <c r="D16" s="75" t="s">
        <v>667</v>
      </c>
      <c r="E16" s="1" t="s">
        <v>2</v>
      </c>
      <c r="F16" s="18" t="s">
        <v>678</v>
      </c>
      <c r="G16" s="11">
        <v>13</v>
      </c>
      <c r="H16" s="55">
        <v>97</v>
      </c>
      <c r="I16" s="11">
        <v>13</v>
      </c>
      <c r="J16" s="55">
        <v>97.5</v>
      </c>
      <c r="K16" s="11">
        <v>21</v>
      </c>
      <c r="L16" s="55">
        <v>94.5</v>
      </c>
      <c r="M16" s="11">
        <v>21</v>
      </c>
      <c r="N16" s="55">
        <v>94.5</v>
      </c>
      <c r="O16" s="11">
        <v>6</v>
      </c>
      <c r="P16" s="55">
        <v>99</v>
      </c>
      <c r="Q16" s="66">
        <f t="shared" si="0"/>
        <v>97.83333333333333</v>
      </c>
      <c r="R16" s="66">
        <f t="shared" si="1"/>
        <v>97.83333333333333</v>
      </c>
      <c r="S16" s="51"/>
      <c r="T16" s="66" t="str">
        <f t="shared" si="2"/>
        <v>NE</v>
      </c>
      <c r="U16" s="64"/>
      <c r="V16" s="64"/>
      <c r="W16" s="56"/>
      <c r="X16" s="65">
        <v>96.5</v>
      </c>
      <c r="Y16" s="63">
        <f t="shared" si="3"/>
        <v>96.5</v>
      </c>
      <c r="AA16" s="122">
        <f t="shared" si="4"/>
        <v>97.83333333333333</v>
      </c>
      <c r="AB16" s="122">
        <f t="shared" si="5"/>
        <v>32</v>
      </c>
      <c r="AC16" s="93">
        <f t="shared" si="6"/>
        <v>97</v>
      </c>
      <c r="AD16" s="93">
        <f t="shared" si="7"/>
        <v>97.5</v>
      </c>
      <c r="AE16" s="93">
        <f t="shared" si="8"/>
        <v>94.5</v>
      </c>
      <c r="AF16" s="93">
        <f t="shared" si="9"/>
        <v>94.5</v>
      </c>
      <c r="AG16" s="93">
        <f t="shared" si="10"/>
        <v>99</v>
      </c>
      <c r="AH16" s="81">
        <f t="shared" si="11"/>
        <v>13</v>
      </c>
      <c r="AI16" s="81">
        <f t="shared" si="12"/>
        <v>13</v>
      </c>
      <c r="AJ16" s="81">
        <f t="shared" si="13"/>
        <v>21</v>
      </c>
      <c r="AK16" s="81">
        <f t="shared" si="14"/>
        <v>21</v>
      </c>
      <c r="AL16" s="81">
        <f t="shared" si="15"/>
        <v>6</v>
      </c>
    </row>
    <row r="17" spans="1:38" ht="14.25" customHeight="1">
      <c r="A17" s="38">
        <v>14</v>
      </c>
      <c r="B17" s="12" t="s">
        <v>666</v>
      </c>
      <c r="C17" s="10" t="s">
        <v>111</v>
      </c>
      <c r="D17" s="9" t="s">
        <v>1059</v>
      </c>
      <c r="E17" s="14" t="s">
        <v>665</v>
      </c>
      <c r="F17" s="14" t="s">
        <v>1060</v>
      </c>
      <c r="G17" s="11">
        <v>14</v>
      </c>
      <c r="H17" s="55">
        <v>96</v>
      </c>
      <c r="I17" s="11">
        <v>7</v>
      </c>
      <c r="J17" s="55">
        <v>100</v>
      </c>
      <c r="K17" s="11">
        <v>17</v>
      </c>
      <c r="L17" s="55">
        <v>97</v>
      </c>
      <c r="M17" s="11">
        <v>18</v>
      </c>
      <c r="N17" s="55">
        <v>96</v>
      </c>
      <c r="O17" s="11">
        <v>0</v>
      </c>
      <c r="P17" s="55">
        <v>0</v>
      </c>
      <c r="Q17" s="66">
        <f t="shared" si="0"/>
        <v>97.66666666666667</v>
      </c>
      <c r="R17" s="66">
        <f t="shared" si="1"/>
        <v>97.66666666666667</v>
      </c>
      <c r="T17" s="66" t="str">
        <f t="shared" si="2"/>
        <v>NE</v>
      </c>
      <c r="U17" s="64"/>
      <c r="V17" s="64"/>
      <c r="W17" s="56">
        <v>0</v>
      </c>
      <c r="X17" s="65"/>
      <c r="Y17" s="63">
        <f t="shared" si="3"/>
        <v>0</v>
      </c>
      <c r="AA17" s="122">
        <f t="shared" si="4"/>
        <v>97.66666666666667</v>
      </c>
      <c r="AB17" s="122">
        <f t="shared" si="5"/>
        <v>38</v>
      </c>
      <c r="AC17" s="93">
        <f t="shared" si="6"/>
        <v>96</v>
      </c>
      <c r="AD17" s="93">
        <f t="shared" si="7"/>
        <v>100</v>
      </c>
      <c r="AE17" s="93">
        <f t="shared" si="8"/>
        <v>97</v>
      </c>
      <c r="AF17" s="93">
        <f t="shared" si="9"/>
        <v>96</v>
      </c>
      <c r="AG17" s="93">
        <f t="shared" si="10"/>
        <v>0</v>
      </c>
      <c r="AH17" s="81">
        <f t="shared" si="11"/>
        <v>14</v>
      </c>
      <c r="AI17" s="81">
        <f t="shared" si="12"/>
        <v>7</v>
      </c>
      <c r="AJ17" s="81">
        <f t="shared" si="13"/>
        <v>17</v>
      </c>
      <c r="AK17" s="81">
        <f t="shared" si="14"/>
        <v>18</v>
      </c>
      <c r="AL17" s="81">
        <f t="shared" si="15"/>
        <v>100</v>
      </c>
    </row>
    <row r="18" spans="1:38" ht="14.25" customHeight="1">
      <c r="A18" s="38">
        <v>15</v>
      </c>
      <c r="B18" s="3" t="s">
        <v>1226</v>
      </c>
      <c r="C18" s="3" t="s">
        <v>147</v>
      </c>
      <c r="D18" s="75" t="s">
        <v>1227</v>
      </c>
      <c r="E18" s="1" t="s">
        <v>828</v>
      </c>
      <c r="F18" s="18" t="s">
        <v>285</v>
      </c>
      <c r="G18" s="11">
        <v>11</v>
      </c>
      <c r="H18" s="55">
        <v>97</v>
      </c>
      <c r="I18" s="11">
        <v>19</v>
      </c>
      <c r="J18" s="55">
        <v>94.5</v>
      </c>
      <c r="K18" s="11">
        <v>11</v>
      </c>
      <c r="L18" s="55">
        <v>99</v>
      </c>
      <c r="M18" s="11">
        <v>19</v>
      </c>
      <c r="N18" s="55">
        <v>95</v>
      </c>
      <c r="O18" s="11">
        <v>14</v>
      </c>
      <c r="P18" s="55">
        <v>96</v>
      </c>
      <c r="Q18" s="66">
        <f t="shared" si="0"/>
        <v>97.33333333333333</v>
      </c>
      <c r="R18" s="66">
        <f t="shared" si="1"/>
        <v>97.33333333333333</v>
      </c>
      <c r="S18" s="30"/>
      <c r="T18" s="66" t="str">
        <f t="shared" si="2"/>
        <v>NE</v>
      </c>
      <c r="U18" s="56"/>
      <c r="V18" s="56"/>
      <c r="W18" s="56"/>
      <c r="X18" s="83">
        <v>96</v>
      </c>
      <c r="Y18" s="63">
        <f t="shared" si="3"/>
        <v>96</v>
      </c>
      <c r="Z18" s="39"/>
      <c r="AA18" s="122">
        <f t="shared" si="4"/>
        <v>97.33333333333333</v>
      </c>
      <c r="AB18" s="122">
        <f t="shared" si="5"/>
        <v>36</v>
      </c>
      <c r="AC18" s="93">
        <f t="shared" si="6"/>
        <v>97</v>
      </c>
      <c r="AD18" s="93">
        <f t="shared" si="7"/>
        <v>94.5</v>
      </c>
      <c r="AE18" s="93">
        <f t="shared" si="8"/>
        <v>99</v>
      </c>
      <c r="AF18" s="93">
        <f t="shared" si="9"/>
        <v>95</v>
      </c>
      <c r="AG18" s="93">
        <f t="shared" si="10"/>
        <v>96</v>
      </c>
      <c r="AH18" s="81">
        <f t="shared" si="11"/>
        <v>11</v>
      </c>
      <c r="AI18" s="81">
        <f t="shared" si="12"/>
        <v>19</v>
      </c>
      <c r="AJ18" s="81">
        <f t="shared" si="13"/>
        <v>11</v>
      </c>
      <c r="AK18" s="81">
        <f t="shared" si="14"/>
        <v>19</v>
      </c>
      <c r="AL18" s="81">
        <f t="shared" si="15"/>
        <v>14</v>
      </c>
    </row>
    <row r="19" spans="1:38" ht="14.25" customHeight="1">
      <c r="A19" s="53">
        <v>16</v>
      </c>
      <c r="B19" s="10" t="s">
        <v>1234</v>
      </c>
      <c r="C19" s="10" t="s">
        <v>33</v>
      </c>
      <c r="D19" s="9" t="s">
        <v>1235</v>
      </c>
      <c r="E19" s="1" t="s">
        <v>2</v>
      </c>
      <c r="F19" s="14" t="s">
        <v>1236</v>
      </c>
      <c r="G19" s="11">
        <v>24</v>
      </c>
      <c r="H19" s="55">
        <v>89.5</v>
      </c>
      <c r="I19" s="11">
        <v>14</v>
      </c>
      <c r="J19" s="55">
        <v>97.5</v>
      </c>
      <c r="K19" s="11">
        <v>22</v>
      </c>
      <c r="L19" s="55">
        <v>94</v>
      </c>
      <c r="M19" s="11">
        <v>5</v>
      </c>
      <c r="N19" s="55">
        <v>100</v>
      </c>
      <c r="O19" s="11">
        <v>16</v>
      </c>
      <c r="P19" s="55">
        <v>92</v>
      </c>
      <c r="Q19" s="66">
        <f t="shared" si="0"/>
        <v>97.16666666666667</v>
      </c>
      <c r="R19" s="66">
        <f t="shared" si="1"/>
        <v>97.16666666666667</v>
      </c>
      <c r="T19" s="66" t="str">
        <f t="shared" si="2"/>
        <v>NE</v>
      </c>
      <c r="U19" s="64"/>
      <c r="V19" s="64"/>
      <c r="W19" s="56"/>
      <c r="X19" s="65">
        <v>93.5</v>
      </c>
      <c r="Y19" s="63">
        <f t="shared" si="3"/>
        <v>93.5</v>
      </c>
      <c r="AA19" s="122">
        <f t="shared" si="4"/>
        <v>97.16666666666667</v>
      </c>
      <c r="AB19" s="122">
        <f t="shared" si="5"/>
        <v>35</v>
      </c>
      <c r="AC19" s="93">
        <f t="shared" si="6"/>
        <v>89.5</v>
      </c>
      <c r="AD19" s="93">
        <f t="shared" si="7"/>
        <v>97.5</v>
      </c>
      <c r="AE19" s="93">
        <f t="shared" si="8"/>
        <v>94</v>
      </c>
      <c r="AF19" s="93">
        <f t="shared" si="9"/>
        <v>100</v>
      </c>
      <c r="AG19" s="93">
        <f t="shared" si="10"/>
        <v>92</v>
      </c>
      <c r="AH19" s="81">
        <f t="shared" si="11"/>
        <v>24</v>
      </c>
      <c r="AI19" s="81">
        <f t="shared" si="12"/>
        <v>14</v>
      </c>
      <c r="AJ19" s="81">
        <f t="shared" si="13"/>
        <v>22</v>
      </c>
      <c r="AK19" s="81">
        <f t="shared" si="14"/>
        <v>5</v>
      </c>
      <c r="AL19" s="81">
        <f t="shared" si="15"/>
        <v>16</v>
      </c>
    </row>
    <row r="20" spans="1:38" ht="14.25" customHeight="1">
      <c r="A20" s="38">
        <v>17</v>
      </c>
      <c r="B20" s="1" t="s">
        <v>124</v>
      </c>
      <c r="C20" s="1" t="s">
        <v>113</v>
      </c>
      <c r="D20" s="76" t="s">
        <v>1268</v>
      </c>
      <c r="E20" s="1" t="s">
        <v>1269</v>
      </c>
      <c r="F20" s="21" t="s">
        <v>126</v>
      </c>
      <c r="G20" s="11">
        <v>0</v>
      </c>
      <c r="H20" s="55">
        <v>0</v>
      </c>
      <c r="I20" s="11">
        <v>0</v>
      </c>
      <c r="J20" s="55">
        <v>0</v>
      </c>
      <c r="K20" s="11">
        <v>15</v>
      </c>
      <c r="L20" s="55">
        <v>97.5</v>
      </c>
      <c r="M20" s="11">
        <v>14</v>
      </c>
      <c r="N20" s="55">
        <v>97</v>
      </c>
      <c r="O20" s="11">
        <v>12</v>
      </c>
      <c r="P20" s="55">
        <v>97</v>
      </c>
      <c r="Q20" s="66">
        <f t="shared" si="0"/>
        <v>97.16666666666667</v>
      </c>
      <c r="R20" s="66">
        <f t="shared" si="1"/>
        <v>97.16666666666667</v>
      </c>
      <c r="S20" s="51"/>
      <c r="T20" s="66" t="str">
        <f t="shared" si="2"/>
        <v>NE</v>
      </c>
      <c r="U20" s="64"/>
      <c r="V20" s="64"/>
      <c r="W20" s="56">
        <v>0</v>
      </c>
      <c r="X20" s="65"/>
      <c r="Y20" s="63">
        <f t="shared" si="3"/>
        <v>0</v>
      </c>
      <c r="AA20" s="122">
        <f t="shared" si="4"/>
        <v>97.16666666666667</v>
      </c>
      <c r="AB20" s="122">
        <f t="shared" si="5"/>
        <v>41</v>
      </c>
      <c r="AC20" s="93">
        <f t="shared" si="6"/>
        <v>0</v>
      </c>
      <c r="AD20" s="93">
        <f t="shared" si="7"/>
        <v>0</v>
      </c>
      <c r="AE20" s="93">
        <f t="shared" si="8"/>
        <v>97.5</v>
      </c>
      <c r="AF20" s="93">
        <f t="shared" si="9"/>
        <v>97</v>
      </c>
      <c r="AG20" s="93">
        <f t="shared" si="10"/>
        <v>97</v>
      </c>
      <c r="AH20" s="81">
        <f t="shared" si="11"/>
        <v>100</v>
      </c>
      <c r="AI20" s="81">
        <f t="shared" si="12"/>
        <v>100</v>
      </c>
      <c r="AJ20" s="81">
        <f t="shared" si="13"/>
        <v>15</v>
      </c>
      <c r="AK20" s="81">
        <f t="shared" si="14"/>
        <v>14</v>
      </c>
      <c r="AL20" s="81">
        <f t="shared" si="15"/>
        <v>12</v>
      </c>
    </row>
    <row r="21" spans="1:38" ht="14.25" customHeight="1">
      <c r="A21" s="38">
        <v>18</v>
      </c>
      <c r="B21" s="7" t="s">
        <v>131</v>
      </c>
      <c r="C21" s="7" t="s">
        <v>113</v>
      </c>
      <c r="D21" s="76" t="s">
        <v>585</v>
      </c>
      <c r="E21" s="14" t="s">
        <v>835</v>
      </c>
      <c r="F21" s="23" t="s">
        <v>41</v>
      </c>
      <c r="G21" s="11">
        <v>19</v>
      </c>
      <c r="H21" s="55">
        <v>95</v>
      </c>
      <c r="I21" s="11">
        <v>9</v>
      </c>
      <c r="J21" s="55">
        <v>99</v>
      </c>
      <c r="K21" s="11">
        <v>25</v>
      </c>
      <c r="L21" s="55">
        <v>91</v>
      </c>
      <c r="M21" s="11">
        <v>15</v>
      </c>
      <c r="N21" s="55">
        <v>97</v>
      </c>
      <c r="O21" s="11">
        <v>15</v>
      </c>
      <c r="P21" s="55">
        <v>92.5</v>
      </c>
      <c r="Q21" s="66">
        <f t="shared" si="0"/>
        <v>97</v>
      </c>
      <c r="R21" s="66">
        <f t="shared" si="1"/>
        <v>97</v>
      </c>
      <c r="S21" s="51"/>
      <c r="T21" s="66" t="str">
        <f t="shared" si="2"/>
        <v>NE</v>
      </c>
      <c r="U21" s="64"/>
      <c r="V21" s="64"/>
      <c r="W21" s="56"/>
      <c r="X21" s="65">
        <v>91</v>
      </c>
      <c r="Y21" s="63">
        <f t="shared" si="3"/>
        <v>91</v>
      </c>
      <c r="AA21" s="122">
        <f t="shared" si="4"/>
        <v>97</v>
      </c>
      <c r="AB21" s="122">
        <f t="shared" si="5"/>
        <v>39</v>
      </c>
      <c r="AC21" s="93">
        <f t="shared" si="6"/>
        <v>95</v>
      </c>
      <c r="AD21" s="93">
        <f t="shared" si="7"/>
        <v>99</v>
      </c>
      <c r="AE21" s="93">
        <f t="shared" si="8"/>
        <v>91</v>
      </c>
      <c r="AF21" s="93">
        <f t="shared" si="9"/>
        <v>97</v>
      </c>
      <c r="AG21" s="93">
        <f t="shared" si="10"/>
        <v>92.5</v>
      </c>
      <c r="AH21" s="81">
        <f t="shared" si="11"/>
        <v>19</v>
      </c>
      <c r="AI21" s="81">
        <f t="shared" si="12"/>
        <v>9</v>
      </c>
      <c r="AJ21" s="81">
        <f t="shared" si="13"/>
        <v>25</v>
      </c>
      <c r="AK21" s="81">
        <f t="shared" si="14"/>
        <v>15</v>
      </c>
      <c r="AL21" s="81">
        <f t="shared" si="15"/>
        <v>15</v>
      </c>
    </row>
    <row r="22" spans="1:38" ht="14.25" customHeight="1">
      <c r="A22" s="53">
        <v>19</v>
      </c>
      <c r="B22" s="10" t="s">
        <v>671</v>
      </c>
      <c r="C22" s="10" t="s">
        <v>111</v>
      </c>
      <c r="D22" s="9" t="s">
        <v>668</v>
      </c>
      <c r="E22" s="1" t="s">
        <v>2</v>
      </c>
      <c r="F22" s="14" t="s">
        <v>1230</v>
      </c>
      <c r="G22" s="11">
        <v>20</v>
      </c>
      <c r="H22" s="55">
        <v>95</v>
      </c>
      <c r="I22" s="11">
        <v>20</v>
      </c>
      <c r="J22" s="55">
        <v>94</v>
      </c>
      <c r="K22" s="11">
        <v>16</v>
      </c>
      <c r="L22" s="55">
        <v>97.5</v>
      </c>
      <c r="M22" s="11">
        <v>13</v>
      </c>
      <c r="N22" s="55">
        <v>97.5</v>
      </c>
      <c r="O22" s="11">
        <v>0</v>
      </c>
      <c r="P22" s="55">
        <v>0</v>
      </c>
      <c r="Q22" s="66">
        <f t="shared" si="0"/>
        <v>96.66666666666667</v>
      </c>
      <c r="R22" s="66">
        <f t="shared" si="1"/>
        <v>96.66666666666667</v>
      </c>
      <c r="T22" s="66" t="str">
        <f t="shared" si="2"/>
        <v>NE</v>
      </c>
      <c r="U22" s="64"/>
      <c r="V22" s="64"/>
      <c r="W22" s="56">
        <v>0</v>
      </c>
      <c r="X22" s="65"/>
      <c r="Y22" s="63">
        <f t="shared" si="3"/>
        <v>0</v>
      </c>
      <c r="AA22" s="122">
        <f t="shared" si="4"/>
        <v>96.66666666666667</v>
      </c>
      <c r="AB22" s="122">
        <f t="shared" si="5"/>
        <v>49</v>
      </c>
      <c r="AC22" s="93">
        <f t="shared" si="6"/>
        <v>95</v>
      </c>
      <c r="AD22" s="93">
        <f t="shared" si="7"/>
        <v>94</v>
      </c>
      <c r="AE22" s="93">
        <f t="shared" si="8"/>
        <v>97.5</v>
      </c>
      <c r="AF22" s="93">
        <f t="shared" si="9"/>
        <v>97.5</v>
      </c>
      <c r="AG22" s="93">
        <f t="shared" si="10"/>
        <v>0</v>
      </c>
      <c r="AH22" s="81">
        <f t="shared" si="11"/>
        <v>20</v>
      </c>
      <c r="AI22" s="81">
        <f t="shared" si="12"/>
        <v>20</v>
      </c>
      <c r="AJ22" s="81">
        <f t="shared" si="13"/>
        <v>16</v>
      </c>
      <c r="AK22" s="81">
        <f t="shared" si="14"/>
        <v>13</v>
      </c>
      <c r="AL22" s="81">
        <f t="shared" si="15"/>
        <v>100</v>
      </c>
    </row>
    <row r="23" spans="1:38" ht="14.25" customHeight="1">
      <c r="A23" s="38">
        <v>20</v>
      </c>
      <c r="B23" s="17" t="s">
        <v>1210</v>
      </c>
      <c r="C23" s="17" t="s">
        <v>172</v>
      </c>
      <c r="D23" s="80" t="s">
        <v>1212</v>
      </c>
      <c r="E23" s="1" t="s">
        <v>89</v>
      </c>
      <c r="F23" s="24" t="s">
        <v>1228</v>
      </c>
      <c r="G23" s="11">
        <v>11</v>
      </c>
      <c r="H23" s="55">
        <v>97</v>
      </c>
      <c r="I23" s="11">
        <v>25</v>
      </c>
      <c r="J23" s="55">
        <v>92</v>
      </c>
      <c r="K23" s="11">
        <v>23</v>
      </c>
      <c r="L23" s="55">
        <v>92.5</v>
      </c>
      <c r="M23" s="11">
        <v>7</v>
      </c>
      <c r="N23" s="55">
        <v>100</v>
      </c>
      <c r="O23" s="11">
        <v>18</v>
      </c>
      <c r="P23" s="55">
        <v>90.5</v>
      </c>
      <c r="Q23" s="66">
        <f t="shared" si="0"/>
        <v>96.5</v>
      </c>
      <c r="R23" s="66">
        <f t="shared" si="1"/>
        <v>96.5</v>
      </c>
      <c r="S23" s="51"/>
      <c r="T23" s="66" t="str">
        <f t="shared" si="2"/>
        <v>NE</v>
      </c>
      <c r="U23" s="64"/>
      <c r="V23" s="64"/>
      <c r="W23" s="56"/>
      <c r="X23" s="65">
        <v>93.5</v>
      </c>
      <c r="Y23" s="63">
        <f t="shared" si="3"/>
        <v>93.5</v>
      </c>
      <c r="AA23" s="122">
        <f t="shared" si="4"/>
        <v>96.5</v>
      </c>
      <c r="AB23" s="122">
        <f t="shared" si="5"/>
        <v>36</v>
      </c>
      <c r="AC23" s="93">
        <f t="shared" si="6"/>
        <v>97</v>
      </c>
      <c r="AD23" s="93">
        <f t="shared" si="7"/>
        <v>92</v>
      </c>
      <c r="AE23" s="93">
        <f t="shared" si="8"/>
        <v>92.5</v>
      </c>
      <c r="AF23" s="93">
        <f t="shared" si="9"/>
        <v>100</v>
      </c>
      <c r="AG23" s="93">
        <f t="shared" si="10"/>
        <v>90.5</v>
      </c>
      <c r="AH23" s="81">
        <f t="shared" si="11"/>
        <v>11</v>
      </c>
      <c r="AI23" s="81">
        <f t="shared" si="12"/>
        <v>25</v>
      </c>
      <c r="AJ23" s="81">
        <f t="shared" si="13"/>
        <v>23</v>
      </c>
      <c r="AK23" s="81">
        <f t="shared" si="14"/>
        <v>7</v>
      </c>
      <c r="AL23" s="81">
        <f t="shared" si="15"/>
        <v>18</v>
      </c>
    </row>
    <row r="24" spans="1:38" ht="14.25" customHeight="1">
      <c r="A24" s="38">
        <v>21</v>
      </c>
      <c r="B24" s="10" t="s">
        <v>740</v>
      </c>
      <c r="C24" s="10" t="s">
        <v>170</v>
      </c>
      <c r="D24" s="9" t="s">
        <v>741</v>
      </c>
      <c r="E24" s="7" t="s">
        <v>24</v>
      </c>
      <c r="F24" s="49" t="s">
        <v>745</v>
      </c>
      <c r="G24" s="11">
        <v>28</v>
      </c>
      <c r="H24" s="55">
        <v>87.5</v>
      </c>
      <c r="I24" s="11">
        <v>23</v>
      </c>
      <c r="J24" s="55">
        <v>93</v>
      </c>
      <c r="K24" s="11">
        <v>20</v>
      </c>
      <c r="L24" s="55">
        <v>94.5</v>
      </c>
      <c r="M24" s="11">
        <v>16</v>
      </c>
      <c r="N24" s="55">
        <v>97</v>
      </c>
      <c r="O24" s="11">
        <v>0</v>
      </c>
      <c r="P24" s="55">
        <v>0</v>
      </c>
      <c r="Q24" s="66">
        <f t="shared" si="0"/>
        <v>94.83333333333333</v>
      </c>
      <c r="R24" s="66">
        <f t="shared" si="1"/>
        <v>94.83333333333333</v>
      </c>
      <c r="S24" s="51"/>
      <c r="T24" s="66" t="str">
        <f t="shared" si="2"/>
        <v>NE</v>
      </c>
      <c r="U24" s="64"/>
      <c r="V24" s="64"/>
      <c r="W24" s="56">
        <v>0</v>
      </c>
      <c r="X24" s="65"/>
      <c r="Y24" s="63">
        <f t="shared" si="3"/>
        <v>0</v>
      </c>
      <c r="AA24" s="122">
        <f t="shared" si="4"/>
        <v>94.83333333333333</v>
      </c>
      <c r="AB24" s="122">
        <f t="shared" si="5"/>
        <v>59</v>
      </c>
      <c r="AC24" s="93">
        <f t="shared" si="6"/>
        <v>87.5</v>
      </c>
      <c r="AD24" s="93">
        <f t="shared" si="7"/>
        <v>93</v>
      </c>
      <c r="AE24" s="93">
        <f t="shared" si="8"/>
        <v>94.5</v>
      </c>
      <c r="AF24" s="93">
        <f t="shared" si="9"/>
        <v>97</v>
      </c>
      <c r="AG24" s="93">
        <f t="shared" si="10"/>
        <v>0</v>
      </c>
      <c r="AH24" s="81">
        <f t="shared" si="11"/>
        <v>28</v>
      </c>
      <c r="AI24" s="81">
        <f t="shared" si="12"/>
        <v>23</v>
      </c>
      <c r="AJ24" s="81">
        <f t="shared" si="13"/>
        <v>20</v>
      </c>
      <c r="AK24" s="81">
        <f t="shared" si="14"/>
        <v>16</v>
      </c>
      <c r="AL24" s="81">
        <f t="shared" si="15"/>
        <v>100</v>
      </c>
    </row>
    <row r="25" spans="1:38" ht="14.25" customHeight="1">
      <c r="A25" s="53">
        <v>22</v>
      </c>
      <c r="B25" s="1" t="s">
        <v>1240</v>
      </c>
      <c r="C25" s="1" t="s">
        <v>1241</v>
      </c>
      <c r="D25" s="76" t="s">
        <v>1242</v>
      </c>
      <c r="E25" s="7" t="s">
        <v>24</v>
      </c>
      <c r="F25" s="21" t="s">
        <v>217</v>
      </c>
      <c r="G25" s="11">
        <v>26</v>
      </c>
      <c r="H25" s="55">
        <v>88.5</v>
      </c>
      <c r="I25" s="11">
        <v>28</v>
      </c>
      <c r="J25" s="55">
        <v>88</v>
      </c>
      <c r="K25" s="11">
        <v>14</v>
      </c>
      <c r="L25" s="55">
        <v>99</v>
      </c>
      <c r="M25" s="11">
        <v>23</v>
      </c>
      <c r="N25" s="55">
        <v>93</v>
      </c>
      <c r="O25" s="11">
        <v>0</v>
      </c>
      <c r="P25" s="55">
        <v>0</v>
      </c>
      <c r="Q25" s="66">
        <f t="shared" si="0"/>
        <v>93.5</v>
      </c>
      <c r="R25" s="66">
        <f t="shared" si="1"/>
        <v>93.5</v>
      </c>
      <c r="S25" s="30"/>
      <c r="T25" s="66" t="str">
        <f t="shared" si="2"/>
        <v>NE</v>
      </c>
      <c r="U25" s="56"/>
      <c r="V25" s="56"/>
      <c r="W25" s="56">
        <v>0</v>
      </c>
      <c r="X25" s="83"/>
      <c r="Y25" s="63">
        <f t="shared" si="3"/>
        <v>0</v>
      </c>
      <c r="Z25" s="39"/>
      <c r="AA25" s="122">
        <f t="shared" si="4"/>
        <v>93.5</v>
      </c>
      <c r="AB25" s="122">
        <f t="shared" si="5"/>
        <v>63</v>
      </c>
      <c r="AC25" s="93">
        <f t="shared" si="6"/>
        <v>88.5</v>
      </c>
      <c r="AD25" s="93">
        <f t="shared" si="7"/>
        <v>88</v>
      </c>
      <c r="AE25" s="93">
        <f t="shared" si="8"/>
        <v>99</v>
      </c>
      <c r="AF25" s="93">
        <f t="shared" si="9"/>
        <v>93</v>
      </c>
      <c r="AG25" s="93">
        <f t="shared" si="10"/>
        <v>0</v>
      </c>
      <c r="AH25" s="81">
        <f t="shared" si="11"/>
        <v>26</v>
      </c>
      <c r="AI25" s="81">
        <f t="shared" si="12"/>
        <v>28</v>
      </c>
      <c r="AJ25" s="81">
        <f t="shared" si="13"/>
        <v>14</v>
      </c>
      <c r="AK25" s="81">
        <f t="shared" si="14"/>
        <v>23</v>
      </c>
      <c r="AL25" s="81">
        <f t="shared" si="15"/>
        <v>100</v>
      </c>
    </row>
    <row r="26" spans="1:38" ht="14.25" customHeight="1">
      <c r="A26" s="38">
        <v>23</v>
      </c>
      <c r="B26" s="3" t="s">
        <v>412</v>
      </c>
      <c r="C26" s="3" t="s">
        <v>111</v>
      </c>
      <c r="D26" s="75" t="s">
        <v>625</v>
      </c>
      <c r="E26" s="14" t="s">
        <v>413</v>
      </c>
      <c r="F26" s="23" t="s">
        <v>292</v>
      </c>
      <c r="G26" s="11">
        <v>5</v>
      </c>
      <c r="H26" s="55">
        <v>99</v>
      </c>
      <c r="I26" s="11">
        <v>22</v>
      </c>
      <c r="J26" s="55">
        <v>93</v>
      </c>
      <c r="K26" s="11">
        <v>27</v>
      </c>
      <c r="L26" s="55">
        <v>54.5</v>
      </c>
      <c r="M26" s="11">
        <v>27</v>
      </c>
      <c r="N26" s="55">
        <v>81.5</v>
      </c>
      <c r="O26" s="11">
        <v>19</v>
      </c>
      <c r="P26" s="55">
        <v>87</v>
      </c>
      <c r="Q26" s="66">
        <f t="shared" si="0"/>
        <v>93</v>
      </c>
      <c r="R26" s="66">
        <f t="shared" si="1"/>
        <v>93</v>
      </c>
      <c r="S26" s="51"/>
      <c r="T26" s="66" t="str">
        <f t="shared" si="2"/>
        <v>NE</v>
      </c>
      <c r="U26" s="64"/>
      <c r="V26" s="64"/>
      <c r="W26" s="56">
        <v>0</v>
      </c>
      <c r="X26" s="65"/>
      <c r="Y26" s="63">
        <f t="shared" si="3"/>
        <v>0</v>
      </c>
      <c r="AA26" s="122">
        <f t="shared" si="4"/>
        <v>93</v>
      </c>
      <c r="AB26" s="122">
        <f t="shared" si="5"/>
        <v>46</v>
      </c>
      <c r="AC26" s="93">
        <f t="shared" si="6"/>
        <v>99</v>
      </c>
      <c r="AD26" s="93">
        <f t="shared" si="7"/>
        <v>93</v>
      </c>
      <c r="AE26" s="93">
        <f t="shared" si="8"/>
        <v>54.5</v>
      </c>
      <c r="AF26" s="93">
        <f t="shared" si="9"/>
        <v>81.5</v>
      </c>
      <c r="AG26" s="93">
        <f t="shared" si="10"/>
        <v>87</v>
      </c>
      <c r="AH26" s="81">
        <f t="shared" si="11"/>
        <v>5</v>
      </c>
      <c r="AI26" s="81">
        <f t="shared" si="12"/>
        <v>22</v>
      </c>
      <c r="AJ26" s="81">
        <f t="shared" si="13"/>
        <v>27</v>
      </c>
      <c r="AK26" s="81">
        <f t="shared" si="14"/>
        <v>27</v>
      </c>
      <c r="AL26" s="81">
        <f t="shared" si="15"/>
        <v>19</v>
      </c>
    </row>
    <row r="27" spans="1:38" ht="14.25" customHeight="1">
      <c r="A27" s="38">
        <v>24</v>
      </c>
      <c r="B27" s="10" t="s">
        <v>671</v>
      </c>
      <c r="C27" s="10" t="s">
        <v>188</v>
      </c>
      <c r="D27" s="9" t="s">
        <v>1231</v>
      </c>
      <c r="E27" s="1" t="s">
        <v>2</v>
      </c>
      <c r="F27" s="14" t="s">
        <v>1230</v>
      </c>
      <c r="G27" s="11">
        <v>22</v>
      </c>
      <c r="H27" s="55">
        <v>91</v>
      </c>
      <c r="I27" s="11">
        <v>29</v>
      </c>
      <c r="J27" s="55">
        <v>86.5</v>
      </c>
      <c r="K27" s="11">
        <v>13</v>
      </c>
      <c r="L27" s="55">
        <v>99</v>
      </c>
      <c r="M27" s="11">
        <v>25</v>
      </c>
      <c r="N27" s="55">
        <v>88.5</v>
      </c>
      <c r="O27" s="11">
        <v>0</v>
      </c>
      <c r="P27" s="55">
        <v>0</v>
      </c>
      <c r="Q27" s="66">
        <f t="shared" si="0"/>
        <v>92.83333333333333</v>
      </c>
      <c r="R27" s="66">
        <f t="shared" si="1"/>
        <v>92.83333333333333</v>
      </c>
      <c r="T27" s="66" t="str">
        <f t="shared" si="2"/>
        <v>NE</v>
      </c>
      <c r="U27" s="64"/>
      <c r="V27" s="64"/>
      <c r="W27" s="56">
        <v>0</v>
      </c>
      <c r="X27" s="65"/>
      <c r="Y27" s="63">
        <f t="shared" si="3"/>
        <v>0</v>
      </c>
      <c r="AA27" s="122">
        <f t="shared" si="4"/>
        <v>92.83333333333333</v>
      </c>
      <c r="AB27" s="122">
        <f t="shared" si="5"/>
        <v>60</v>
      </c>
      <c r="AC27" s="93">
        <f t="shared" si="6"/>
        <v>91</v>
      </c>
      <c r="AD27" s="93">
        <f t="shared" si="7"/>
        <v>86.5</v>
      </c>
      <c r="AE27" s="93">
        <f t="shared" si="8"/>
        <v>99</v>
      </c>
      <c r="AF27" s="93">
        <f t="shared" si="9"/>
        <v>88.5</v>
      </c>
      <c r="AG27" s="93">
        <f t="shared" si="10"/>
        <v>0</v>
      </c>
      <c r="AH27" s="81">
        <f t="shared" si="11"/>
        <v>22</v>
      </c>
      <c r="AI27" s="81">
        <f t="shared" si="12"/>
        <v>29</v>
      </c>
      <c r="AJ27" s="81">
        <f t="shared" si="13"/>
        <v>13</v>
      </c>
      <c r="AK27" s="81">
        <f t="shared" si="14"/>
        <v>25</v>
      </c>
      <c r="AL27" s="81">
        <f t="shared" si="15"/>
        <v>100</v>
      </c>
    </row>
    <row r="28" spans="1:38" ht="14.25" customHeight="1">
      <c r="A28" s="53">
        <v>25</v>
      </c>
      <c r="B28" s="3" t="s">
        <v>1243</v>
      </c>
      <c r="C28" s="3" t="s">
        <v>188</v>
      </c>
      <c r="D28" s="75" t="s">
        <v>1244</v>
      </c>
      <c r="E28" s="1" t="s">
        <v>828</v>
      </c>
      <c r="F28" s="18" t="s">
        <v>94</v>
      </c>
      <c r="G28" s="11">
        <v>27</v>
      </c>
      <c r="H28" s="55">
        <v>88.5</v>
      </c>
      <c r="I28" s="11">
        <v>17</v>
      </c>
      <c r="J28" s="55">
        <v>94.5</v>
      </c>
      <c r="K28" s="11">
        <v>26</v>
      </c>
      <c r="L28" s="55">
        <v>90.5</v>
      </c>
      <c r="M28" s="11">
        <v>24</v>
      </c>
      <c r="N28" s="55">
        <v>90</v>
      </c>
      <c r="O28" s="11">
        <v>17</v>
      </c>
      <c r="P28" s="55">
        <v>91</v>
      </c>
      <c r="Q28" s="66">
        <f t="shared" si="0"/>
        <v>92</v>
      </c>
      <c r="R28" s="66">
        <f t="shared" si="1"/>
        <v>93.25</v>
      </c>
      <c r="S28" s="30"/>
      <c r="T28" s="66" t="str">
        <f t="shared" si="2"/>
        <v>ANO</v>
      </c>
      <c r="U28" s="56"/>
      <c r="V28" s="56"/>
      <c r="W28" s="56"/>
      <c r="X28" s="83">
        <v>94.5</v>
      </c>
      <c r="Y28" s="63">
        <f t="shared" si="3"/>
        <v>94.5</v>
      </c>
      <c r="Z28" s="39"/>
      <c r="AA28" s="122">
        <f t="shared" si="4"/>
        <v>92</v>
      </c>
      <c r="AB28" s="122">
        <f t="shared" si="5"/>
        <v>58</v>
      </c>
      <c r="AC28" s="93">
        <f t="shared" si="6"/>
        <v>88.5</v>
      </c>
      <c r="AD28" s="93">
        <f t="shared" si="7"/>
        <v>94.5</v>
      </c>
      <c r="AE28" s="93">
        <f t="shared" si="8"/>
        <v>90.5</v>
      </c>
      <c r="AF28" s="93">
        <f t="shared" si="9"/>
        <v>90</v>
      </c>
      <c r="AG28" s="93">
        <f t="shared" si="10"/>
        <v>91</v>
      </c>
      <c r="AH28" s="81">
        <f t="shared" si="11"/>
        <v>27</v>
      </c>
      <c r="AI28" s="81">
        <f t="shared" si="12"/>
        <v>17</v>
      </c>
      <c r="AJ28" s="81">
        <f t="shared" si="13"/>
        <v>26</v>
      </c>
      <c r="AK28" s="81">
        <f t="shared" si="14"/>
        <v>24</v>
      </c>
      <c r="AL28" s="81">
        <f t="shared" si="15"/>
        <v>17</v>
      </c>
    </row>
    <row r="29" spans="1:38" ht="14.25" customHeight="1">
      <c r="A29" s="38">
        <v>26</v>
      </c>
      <c r="B29" s="10" t="s">
        <v>737</v>
      </c>
      <c r="C29" s="10" t="s">
        <v>4</v>
      </c>
      <c r="D29" s="9" t="s">
        <v>738</v>
      </c>
      <c r="E29" s="7" t="s">
        <v>24</v>
      </c>
      <c r="F29" s="49" t="s">
        <v>739</v>
      </c>
      <c r="G29" s="11">
        <v>4</v>
      </c>
      <c r="H29" s="55">
        <v>99</v>
      </c>
      <c r="I29" s="11">
        <v>16</v>
      </c>
      <c r="J29" s="55">
        <v>96</v>
      </c>
      <c r="K29" s="11">
        <v>0</v>
      </c>
      <c r="L29" s="55">
        <v>0</v>
      </c>
      <c r="M29" s="11">
        <v>0</v>
      </c>
      <c r="N29" s="55">
        <v>0</v>
      </c>
      <c r="O29" s="11">
        <v>0</v>
      </c>
      <c r="P29" s="55">
        <v>0</v>
      </c>
      <c r="Q29" s="66">
        <f t="shared" si="0"/>
        <v>65</v>
      </c>
      <c r="R29" s="66">
        <f t="shared" si="1"/>
        <v>65</v>
      </c>
      <c r="S29" s="51"/>
      <c r="T29" s="66" t="str">
        <f t="shared" si="2"/>
        <v>NE</v>
      </c>
      <c r="U29" s="64"/>
      <c r="V29" s="64"/>
      <c r="W29" s="56">
        <v>0</v>
      </c>
      <c r="X29" s="65"/>
      <c r="Y29" s="63">
        <f t="shared" si="3"/>
        <v>0</v>
      </c>
      <c r="AA29" s="122">
        <f t="shared" si="4"/>
        <v>65</v>
      </c>
      <c r="AB29" s="122">
        <f t="shared" si="5"/>
        <v>120</v>
      </c>
      <c r="AC29" s="93">
        <f t="shared" si="6"/>
        <v>99</v>
      </c>
      <c r="AD29" s="93">
        <f t="shared" si="7"/>
        <v>96</v>
      </c>
      <c r="AE29" s="93">
        <f t="shared" si="8"/>
        <v>0</v>
      </c>
      <c r="AF29" s="93">
        <f t="shared" si="9"/>
        <v>0</v>
      </c>
      <c r="AG29" s="93">
        <f t="shared" si="10"/>
        <v>0</v>
      </c>
      <c r="AH29" s="81">
        <f t="shared" si="11"/>
        <v>4</v>
      </c>
      <c r="AI29" s="81">
        <f t="shared" si="12"/>
        <v>16</v>
      </c>
      <c r="AJ29" s="81">
        <f t="shared" si="13"/>
        <v>100</v>
      </c>
      <c r="AK29" s="81">
        <f t="shared" si="14"/>
        <v>100</v>
      </c>
      <c r="AL29" s="81">
        <f t="shared" si="15"/>
        <v>100</v>
      </c>
    </row>
    <row r="30" spans="1:38" ht="14.25" customHeight="1">
      <c r="A30" s="38">
        <v>27</v>
      </c>
      <c r="B30" s="3" t="s">
        <v>115</v>
      </c>
      <c r="C30" s="3" t="s">
        <v>116</v>
      </c>
      <c r="D30" s="75" t="s">
        <v>525</v>
      </c>
      <c r="E30" s="7" t="s">
        <v>24</v>
      </c>
      <c r="F30" s="18" t="s">
        <v>338</v>
      </c>
      <c r="G30" s="11">
        <v>0</v>
      </c>
      <c r="H30" s="55">
        <v>0</v>
      </c>
      <c r="I30" s="11">
        <v>0</v>
      </c>
      <c r="J30" s="55">
        <v>0</v>
      </c>
      <c r="K30" s="11">
        <v>19</v>
      </c>
      <c r="L30" s="55">
        <v>95.5</v>
      </c>
      <c r="M30" s="11">
        <v>12</v>
      </c>
      <c r="N30" s="55">
        <v>97.5</v>
      </c>
      <c r="O30" s="11">
        <v>0</v>
      </c>
      <c r="P30" s="55">
        <v>0</v>
      </c>
      <c r="Q30" s="66">
        <f t="shared" si="0"/>
        <v>64.33333333333333</v>
      </c>
      <c r="R30" s="66">
        <f t="shared" si="1"/>
        <v>64.33333333333333</v>
      </c>
      <c r="S30" s="51"/>
      <c r="T30" s="66" t="str">
        <f t="shared" si="2"/>
        <v>NE</v>
      </c>
      <c r="U30" s="64"/>
      <c r="V30" s="64"/>
      <c r="W30" s="56">
        <v>0</v>
      </c>
      <c r="X30" s="65"/>
      <c r="Y30" s="63">
        <f t="shared" si="3"/>
        <v>0</v>
      </c>
      <c r="AA30" s="122">
        <f t="shared" si="4"/>
        <v>64.33333333333333</v>
      </c>
      <c r="AB30" s="122">
        <f t="shared" si="5"/>
        <v>131</v>
      </c>
      <c r="AC30" s="93">
        <f t="shared" si="6"/>
        <v>0</v>
      </c>
      <c r="AD30" s="93">
        <f t="shared" si="7"/>
        <v>0</v>
      </c>
      <c r="AE30" s="93">
        <f t="shared" si="8"/>
        <v>95.5</v>
      </c>
      <c r="AF30" s="93">
        <f t="shared" si="9"/>
        <v>97.5</v>
      </c>
      <c r="AG30" s="93">
        <f t="shared" si="10"/>
        <v>0</v>
      </c>
      <c r="AH30" s="81">
        <f t="shared" si="11"/>
        <v>100</v>
      </c>
      <c r="AI30" s="81">
        <f t="shared" si="12"/>
        <v>100</v>
      </c>
      <c r="AJ30" s="81">
        <f t="shared" si="13"/>
        <v>19</v>
      </c>
      <c r="AK30" s="81">
        <f t="shared" si="14"/>
        <v>12</v>
      </c>
      <c r="AL30" s="81">
        <f t="shared" si="15"/>
        <v>100</v>
      </c>
    </row>
    <row r="31" spans="1:38" ht="14.25" customHeight="1">
      <c r="A31" s="53">
        <v>28</v>
      </c>
      <c r="B31" s="3" t="s">
        <v>78</v>
      </c>
      <c r="C31" s="3" t="s">
        <v>1229</v>
      </c>
      <c r="D31" s="75" t="s">
        <v>1050</v>
      </c>
      <c r="E31" s="1" t="s">
        <v>828</v>
      </c>
      <c r="F31" s="18" t="s">
        <v>60</v>
      </c>
      <c r="G31" s="11">
        <v>18</v>
      </c>
      <c r="H31" s="55">
        <v>95</v>
      </c>
      <c r="I31" s="11">
        <v>12</v>
      </c>
      <c r="J31" s="55">
        <v>97.5</v>
      </c>
      <c r="K31" s="11">
        <v>0</v>
      </c>
      <c r="L31" s="55">
        <v>0</v>
      </c>
      <c r="M31" s="11">
        <v>0</v>
      </c>
      <c r="N31" s="55">
        <v>0</v>
      </c>
      <c r="O31" s="11">
        <v>0</v>
      </c>
      <c r="P31" s="55">
        <v>0</v>
      </c>
      <c r="Q31" s="66">
        <f t="shared" si="0"/>
        <v>64.16666666666667</v>
      </c>
      <c r="R31" s="66">
        <f t="shared" si="1"/>
        <v>64.16666666666667</v>
      </c>
      <c r="S31" s="51"/>
      <c r="T31" s="66" t="str">
        <f t="shared" si="2"/>
        <v>NE</v>
      </c>
      <c r="U31" s="64"/>
      <c r="V31" s="64"/>
      <c r="W31" s="56">
        <v>0</v>
      </c>
      <c r="X31" s="65"/>
      <c r="Y31" s="63">
        <f t="shared" si="3"/>
        <v>0</v>
      </c>
      <c r="AA31" s="122">
        <f t="shared" si="4"/>
        <v>64.16666666666667</v>
      </c>
      <c r="AB31" s="122">
        <f t="shared" si="5"/>
        <v>130</v>
      </c>
      <c r="AC31" s="93">
        <f t="shared" si="6"/>
        <v>95</v>
      </c>
      <c r="AD31" s="93">
        <f t="shared" si="7"/>
        <v>97.5</v>
      </c>
      <c r="AE31" s="93">
        <f t="shared" si="8"/>
        <v>0</v>
      </c>
      <c r="AF31" s="93">
        <f t="shared" si="9"/>
        <v>0</v>
      </c>
      <c r="AG31" s="93">
        <f t="shared" si="10"/>
        <v>0</v>
      </c>
      <c r="AH31" s="81">
        <f t="shared" si="11"/>
        <v>18</v>
      </c>
      <c r="AI31" s="81">
        <f t="shared" si="12"/>
        <v>12</v>
      </c>
      <c r="AJ31" s="81">
        <f t="shared" si="13"/>
        <v>100</v>
      </c>
      <c r="AK31" s="81">
        <f t="shared" si="14"/>
        <v>100</v>
      </c>
      <c r="AL31" s="81">
        <f t="shared" si="15"/>
        <v>100</v>
      </c>
    </row>
    <row r="32" spans="1:38" ht="14.25" customHeight="1">
      <c r="A32" s="38">
        <v>29</v>
      </c>
      <c r="B32" s="12" t="s">
        <v>298</v>
      </c>
      <c r="C32" s="10" t="s">
        <v>62</v>
      </c>
      <c r="D32" s="9" t="s">
        <v>1251</v>
      </c>
      <c r="E32" s="1" t="s">
        <v>660</v>
      </c>
      <c r="F32" s="14" t="s">
        <v>41</v>
      </c>
      <c r="G32" s="11">
        <v>17</v>
      </c>
      <c r="H32" s="55">
        <v>95</v>
      </c>
      <c r="I32" s="11">
        <v>18</v>
      </c>
      <c r="J32" s="55">
        <v>94.5</v>
      </c>
      <c r="K32" s="11">
        <v>0</v>
      </c>
      <c r="L32" s="55">
        <v>0</v>
      </c>
      <c r="M32" s="11">
        <v>0</v>
      </c>
      <c r="N32" s="55">
        <v>0</v>
      </c>
      <c r="O32" s="11">
        <v>0</v>
      </c>
      <c r="P32" s="55">
        <v>0</v>
      </c>
      <c r="Q32" s="66">
        <f t="shared" si="0"/>
        <v>63.166666666666664</v>
      </c>
      <c r="R32" s="66">
        <f t="shared" si="1"/>
        <v>63.166666666666664</v>
      </c>
      <c r="S32" s="51"/>
      <c r="T32" s="66" t="str">
        <f t="shared" si="2"/>
        <v>NE</v>
      </c>
      <c r="U32" s="64"/>
      <c r="V32" s="64"/>
      <c r="W32" s="56">
        <v>0</v>
      </c>
      <c r="X32" s="65"/>
      <c r="Y32" s="63">
        <f t="shared" si="3"/>
        <v>0</v>
      </c>
      <c r="AA32" s="122">
        <f t="shared" si="4"/>
        <v>63.166666666666664</v>
      </c>
      <c r="AB32" s="122">
        <f t="shared" si="5"/>
        <v>135</v>
      </c>
      <c r="AC32" s="93">
        <f t="shared" si="6"/>
        <v>95</v>
      </c>
      <c r="AD32" s="93">
        <f t="shared" si="7"/>
        <v>94.5</v>
      </c>
      <c r="AE32" s="93">
        <f t="shared" si="8"/>
        <v>0</v>
      </c>
      <c r="AF32" s="93">
        <f t="shared" si="9"/>
        <v>0</v>
      </c>
      <c r="AG32" s="93">
        <f t="shared" si="10"/>
        <v>0</v>
      </c>
      <c r="AH32" s="81">
        <f t="shared" si="11"/>
        <v>17</v>
      </c>
      <c r="AI32" s="81">
        <f t="shared" si="12"/>
        <v>18</v>
      </c>
      <c r="AJ32" s="81">
        <f t="shared" si="13"/>
        <v>100</v>
      </c>
      <c r="AK32" s="81">
        <f t="shared" si="14"/>
        <v>100</v>
      </c>
      <c r="AL32" s="81">
        <f t="shared" si="15"/>
        <v>100</v>
      </c>
    </row>
    <row r="33" spans="1:38" ht="14.25" customHeight="1">
      <c r="A33" s="38">
        <v>30</v>
      </c>
      <c r="B33" s="3" t="s">
        <v>1232</v>
      </c>
      <c r="C33" s="3" t="s">
        <v>62</v>
      </c>
      <c r="D33" s="75" t="s">
        <v>1233</v>
      </c>
      <c r="E33" s="1" t="s">
        <v>828</v>
      </c>
      <c r="F33" s="18" t="s">
        <v>94</v>
      </c>
      <c r="G33" s="11">
        <v>21</v>
      </c>
      <c r="H33" s="55">
        <v>94.5</v>
      </c>
      <c r="I33" s="11">
        <v>24</v>
      </c>
      <c r="J33" s="55">
        <v>92.5</v>
      </c>
      <c r="K33" s="11">
        <v>0</v>
      </c>
      <c r="L33" s="55">
        <v>0</v>
      </c>
      <c r="M33" s="11">
        <v>0</v>
      </c>
      <c r="N33" s="55">
        <v>0</v>
      </c>
      <c r="O33" s="11">
        <v>0</v>
      </c>
      <c r="P33" s="55">
        <v>0</v>
      </c>
      <c r="Q33" s="66">
        <f t="shared" si="0"/>
        <v>62.333333333333336</v>
      </c>
      <c r="R33" s="66">
        <f t="shared" si="1"/>
        <v>62.333333333333336</v>
      </c>
      <c r="S33" s="30"/>
      <c r="T33" s="66" t="str">
        <f t="shared" si="2"/>
        <v>NE</v>
      </c>
      <c r="U33" s="56"/>
      <c r="V33" s="56"/>
      <c r="W33" s="56">
        <v>0</v>
      </c>
      <c r="X33" s="83"/>
      <c r="Y33" s="63">
        <f t="shared" si="3"/>
        <v>0</v>
      </c>
      <c r="Z33" s="39"/>
      <c r="AA33" s="122">
        <f t="shared" si="4"/>
        <v>62.333333333333336</v>
      </c>
      <c r="AB33" s="122">
        <f t="shared" si="5"/>
        <v>145</v>
      </c>
      <c r="AC33" s="93">
        <f t="shared" si="6"/>
        <v>94.5</v>
      </c>
      <c r="AD33" s="93">
        <f t="shared" si="7"/>
        <v>92.5</v>
      </c>
      <c r="AE33" s="93">
        <f t="shared" si="8"/>
        <v>0</v>
      </c>
      <c r="AF33" s="93">
        <f t="shared" si="9"/>
        <v>0</v>
      </c>
      <c r="AG33" s="93">
        <f t="shared" si="10"/>
        <v>0</v>
      </c>
      <c r="AH33" s="81">
        <f t="shared" si="11"/>
        <v>21</v>
      </c>
      <c r="AI33" s="81">
        <f t="shared" si="12"/>
        <v>24</v>
      </c>
      <c r="AJ33" s="81">
        <f t="shared" si="13"/>
        <v>100</v>
      </c>
      <c r="AK33" s="81">
        <f t="shared" si="14"/>
        <v>100</v>
      </c>
      <c r="AL33" s="81">
        <f t="shared" si="15"/>
        <v>100</v>
      </c>
    </row>
    <row r="34" spans="1:38" ht="14.25" customHeight="1">
      <c r="A34" s="53">
        <v>31</v>
      </c>
      <c r="B34" s="3" t="s">
        <v>1211</v>
      </c>
      <c r="C34" s="3" t="s">
        <v>172</v>
      </c>
      <c r="D34" s="75" t="s">
        <v>1213</v>
      </c>
      <c r="E34" s="1" t="s">
        <v>828</v>
      </c>
      <c r="F34" s="18" t="s">
        <v>217</v>
      </c>
      <c r="G34" s="11">
        <v>29</v>
      </c>
      <c r="H34" s="55">
        <v>83</v>
      </c>
      <c r="I34" s="11">
        <v>26</v>
      </c>
      <c r="J34" s="55">
        <v>91</v>
      </c>
      <c r="K34" s="11">
        <v>0</v>
      </c>
      <c r="L34" s="55">
        <v>0</v>
      </c>
      <c r="M34" s="11">
        <v>0</v>
      </c>
      <c r="N34" s="55">
        <v>0</v>
      </c>
      <c r="O34" s="11">
        <v>0</v>
      </c>
      <c r="P34" s="55">
        <v>0</v>
      </c>
      <c r="Q34" s="66">
        <f t="shared" si="0"/>
        <v>58</v>
      </c>
      <c r="R34" s="66">
        <f t="shared" si="1"/>
        <v>58</v>
      </c>
      <c r="S34" s="30"/>
      <c r="T34" s="66" t="str">
        <f t="shared" si="2"/>
        <v>NE</v>
      </c>
      <c r="U34" s="56"/>
      <c r="V34" s="56"/>
      <c r="W34" s="56">
        <v>0</v>
      </c>
      <c r="X34" s="83"/>
      <c r="Y34" s="63">
        <f t="shared" si="3"/>
        <v>0</v>
      </c>
      <c r="Z34" s="39"/>
      <c r="AA34" s="122">
        <f t="shared" si="4"/>
        <v>58</v>
      </c>
      <c r="AB34" s="122">
        <f t="shared" si="5"/>
        <v>155</v>
      </c>
      <c r="AC34" s="93">
        <f t="shared" si="6"/>
        <v>83</v>
      </c>
      <c r="AD34" s="93">
        <f t="shared" si="7"/>
        <v>91</v>
      </c>
      <c r="AE34" s="93">
        <f t="shared" si="8"/>
        <v>0</v>
      </c>
      <c r="AF34" s="93">
        <f t="shared" si="9"/>
        <v>0</v>
      </c>
      <c r="AG34" s="93">
        <f t="shared" si="10"/>
        <v>0</v>
      </c>
      <c r="AH34" s="81">
        <f t="shared" si="11"/>
        <v>29</v>
      </c>
      <c r="AI34" s="81">
        <f t="shared" si="12"/>
        <v>26</v>
      </c>
      <c r="AJ34" s="81">
        <f t="shared" si="13"/>
        <v>100</v>
      </c>
      <c r="AK34" s="81">
        <f t="shared" si="14"/>
        <v>100</v>
      </c>
      <c r="AL34" s="81">
        <f t="shared" si="15"/>
        <v>100</v>
      </c>
    </row>
    <row r="35" spans="1:38" ht="14.25" customHeight="1">
      <c r="A35" s="38">
        <v>32</v>
      </c>
      <c r="B35" s="3" t="s">
        <v>44</v>
      </c>
      <c r="C35" s="3" t="s">
        <v>188</v>
      </c>
      <c r="D35" s="9" t="s">
        <v>1064</v>
      </c>
      <c r="E35" s="7" t="s">
        <v>30</v>
      </c>
      <c r="F35" s="18" t="s">
        <v>94</v>
      </c>
      <c r="G35" s="11">
        <v>0</v>
      </c>
      <c r="H35" s="55">
        <v>0</v>
      </c>
      <c r="I35" s="11">
        <v>30</v>
      </c>
      <c r="J35" s="55">
        <v>86</v>
      </c>
      <c r="K35" s="11">
        <v>0</v>
      </c>
      <c r="L35" s="55">
        <v>0</v>
      </c>
      <c r="M35" s="11">
        <v>26</v>
      </c>
      <c r="N35" s="55">
        <v>83</v>
      </c>
      <c r="O35" s="11">
        <v>0</v>
      </c>
      <c r="P35" s="55">
        <v>0</v>
      </c>
      <c r="Q35" s="66">
        <f t="shared" si="0"/>
        <v>56.333333333333336</v>
      </c>
      <c r="R35" s="66">
        <f t="shared" si="1"/>
        <v>56.333333333333336</v>
      </c>
      <c r="S35" s="51"/>
      <c r="T35" s="66" t="str">
        <f t="shared" si="2"/>
        <v>NE</v>
      </c>
      <c r="U35" s="64"/>
      <c r="V35" s="64"/>
      <c r="W35" s="56">
        <v>0</v>
      </c>
      <c r="X35" s="65"/>
      <c r="Y35" s="63">
        <f t="shared" si="3"/>
        <v>0</v>
      </c>
      <c r="AA35" s="122">
        <f t="shared" si="4"/>
        <v>56.333333333333336</v>
      </c>
      <c r="AB35" s="122">
        <f t="shared" si="5"/>
        <v>156</v>
      </c>
      <c r="AC35" s="93">
        <f t="shared" si="6"/>
        <v>0</v>
      </c>
      <c r="AD35" s="93">
        <f t="shared" si="7"/>
        <v>86</v>
      </c>
      <c r="AE35" s="93">
        <f t="shared" si="8"/>
        <v>0</v>
      </c>
      <c r="AF35" s="93">
        <f t="shared" si="9"/>
        <v>83</v>
      </c>
      <c r="AG35" s="93">
        <f t="shared" si="10"/>
        <v>0</v>
      </c>
      <c r="AH35" s="81">
        <f t="shared" si="11"/>
        <v>100</v>
      </c>
      <c r="AI35" s="81">
        <f t="shared" si="12"/>
        <v>30</v>
      </c>
      <c r="AJ35" s="81">
        <f t="shared" si="13"/>
        <v>100</v>
      </c>
      <c r="AK35" s="81">
        <f t="shared" si="14"/>
        <v>26</v>
      </c>
      <c r="AL35" s="81">
        <f t="shared" si="15"/>
        <v>100</v>
      </c>
    </row>
    <row r="36" spans="1:38" ht="14.25" customHeight="1">
      <c r="A36" s="38">
        <v>33</v>
      </c>
      <c r="B36" s="12" t="s">
        <v>1263</v>
      </c>
      <c r="C36" s="10" t="s">
        <v>1241</v>
      </c>
      <c r="D36" s="9" t="s">
        <v>1264</v>
      </c>
      <c r="E36" s="7" t="s">
        <v>24</v>
      </c>
      <c r="F36" s="14" t="s">
        <v>217</v>
      </c>
      <c r="G36" s="11">
        <v>0</v>
      </c>
      <c r="H36" s="55">
        <v>0</v>
      </c>
      <c r="I36" s="11">
        <v>0</v>
      </c>
      <c r="J36" s="55">
        <v>0</v>
      </c>
      <c r="K36" s="11">
        <v>24</v>
      </c>
      <c r="L36" s="55">
        <v>92</v>
      </c>
      <c r="M36" s="11">
        <v>28</v>
      </c>
      <c r="N36" s="55">
        <v>36</v>
      </c>
      <c r="O36" s="11">
        <v>0</v>
      </c>
      <c r="P36" s="55">
        <v>0</v>
      </c>
      <c r="Q36" s="66">
        <f t="shared" si="0"/>
        <v>42.666666666666664</v>
      </c>
      <c r="R36" s="66">
        <f t="shared" si="1"/>
        <v>42.666666666666664</v>
      </c>
      <c r="T36" s="66" t="str">
        <f t="shared" si="2"/>
        <v>NE</v>
      </c>
      <c r="U36" s="64"/>
      <c r="V36" s="64"/>
      <c r="W36" s="56">
        <v>0</v>
      </c>
      <c r="X36" s="65"/>
      <c r="Y36" s="63">
        <f t="shared" si="3"/>
        <v>0</v>
      </c>
      <c r="AA36" s="122">
        <f t="shared" si="4"/>
        <v>42.666666666666664</v>
      </c>
      <c r="AB36" s="122">
        <f t="shared" si="5"/>
        <v>152</v>
      </c>
      <c r="AC36" s="93">
        <f t="shared" si="6"/>
        <v>0</v>
      </c>
      <c r="AD36" s="93">
        <f t="shared" si="7"/>
        <v>0</v>
      </c>
      <c r="AE36" s="93">
        <f t="shared" si="8"/>
        <v>92</v>
      </c>
      <c r="AF36" s="93">
        <f t="shared" si="9"/>
        <v>36</v>
      </c>
      <c r="AG36" s="93">
        <f t="shared" si="10"/>
        <v>0</v>
      </c>
      <c r="AH36" s="81">
        <f t="shared" si="11"/>
        <v>100</v>
      </c>
      <c r="AI36" s="81">
        <f t="shared" si="12"/>
        <v>100</v>
      </c>
      <c r="AJ36" s="81">
        <f t="shared" si="13"/>
        <v>24</v>
      </c>
      <c r="AK36" s="81">
        <f t="shared" si="14"/>
        <v>28</v>
      </c>
      <c r="AL36" s="81">
        <f t="shared" si="15"/>
        <v>100</v>
      </c>
    </row>
    <row r="37" spans="1:38" ht="14.25" customHeight="1">
      <c r="A37" s="53">
        <v>34</v>
      </c>
      <c r="B37" s="10" t="s">
        <v>746</v>
      </c>
      <c r="C37" s="10" t="s">
        <v>113</v>
      </c>
      <c r="D37" s="9" t="s">
        <v>747</v>
      </c>
      <c r="E37" s="7" t="s">
        <v>24</v>
      </c>
      <c r="F37" s="49" t="s">
        <v>748</v>
      </c>
      <c r="G37" s="11">
        <v>0</v>
      </c>
      <c r="H37" s="55">
        <v>0</v>
      </c>
      <c r="I37" s="11">
        <v>0</v>
      </c>
      <c r="J37" s="55">
        <v>0</v>
      </c>
      <c r="K37" s="11">
        <v>28</v>
      </c>
      <c r="L37" s="55">
        <v>42.5</v>
      </c>
      <c r="M37" s="11">
        <v>0</v>
      </c>
      <c r="N37" s="55">
        <v>0</v>
      </c>
      <c r="O37" s="11">
        <v>0</v>
      </c>
      <c r="P37" s="55">
        <v>0</v>
      </c>
      <c r="Q37" s="66">
        <f t="shared" si="0"/>
        <v>14.166666666666666</v>
      </c>
      <c r="R37" s="66">
        <f t="shared" si="1"/>
        <v>14.166666666666666</v>
      </c>
      <c r="S37" s="51"/>
      <c r="T37" s="66" t="str">
        <f t="shared" si="2"/>
        <v>NE</v>
      </c>
      <c r="U37" s="64"/>
      <c r="V37" s="64"/>
      <c r="W37" s="56">
        <v>0</v>
      </c>
      <c r="X37" s="65"/>
      <c r="Y37" s="63">
        <f t="shared" si="3"/>
        <v>0</v>
      </c>
      <c r="AA37" s="122">
        <f t="shared" si="4"/>
        <v>14.166666666666666</v>
      </c>
      <c r="AB37" s="122">
        <f t="shared" si="5"/>
        <v>228</v>
      </c>
      <c r="AC37" s="93">
        <f t="shared" si="6"/>
        <v>0</v>
      </c>
      <c r="AD37" s="93">
        <f t="shared" si="7"/>
        <v>0</v>
      </c>
      <c r="AE37" s="93">
        <f t="shared" si="8"/>
        <v>42.5</v>
      </c>
      <c r="AF37" s="93">
        <f t="shared" si="9"/>
        <v>0</v>
      </c>
      <c r="AG37" s="93">
        <f t="shared" si="10"/>
        <v>0</v>
      </c>
      <c r="AH37" s="81">
        <f t="shared" si="11"/>
        <v>100</v>
      </c>
      <c r="AI37" s="81">
        <f t="shared" si="12"/>
        <v>100</v>
      </c>
      <c r="AJ37" s="81">
        <f t="shared" si="13"/>
        <v>28</v>
      </c>
      <c r="AK37" s="81">
        <f t="shared" si="14"/>
        <v>100</v>
      </c>
      <c r="AL37" s="81">
        <f t="shared" si="15"/>
        <v>100</v>
      </c>
    </row>
    <row r="38" spans="1:38" ht="14.25" customHeight="1" hidden="1">
      <c r="A38" s="38">
        <v>35</v>
      </c>
      <c r="B38" s="10" t="s">
        <v>138</v>
      </c>
      <c r="C38" s="10" t="s">
        <v>14</v>
      </c>
      <c r="D38" s="9" t="s">
        <v>578</v>
      </c>
      <c r="E38" s="14" t="s">
        <v>835</v>
      </c>
      <c r="F38" s="23" t="s">
        <v>57</v>
      </c>
      <c r="G38" s="11">
        <v>0</v>
      </c>
      <c r="H38" s="55">
        <v>0</v>
      </c>
      <c r="I38" s="11">
        <v>0</v>
      </c>
      <c r="J38" s="55">
        <v>0</v>
      </c>
      <c r="K38" s="11">
        <v>0</v>
      </c>
      <c r="L38" s="55">
        <v>0</v>
      </c>
      <c r="M38" s="11">
        <v>0</v>
      </c>
      <c r="N38" s="55">
        <v>0</v>
      </c>
      <c r="O38" s="11">
        <v>0</v>
      </c>
      <c r="P38" s="55">
        <v>0</v>
      </c>
      <c r="Q38" s="66">
        <f t="shared" si="0"/>
        <v>0</v>
      </c>
      <c r="R38" s="66">
        <f t="shared" si="1"/>
        <v>0</v>
      </c>
      <c r="S38" s="51"/>
      <c r="T38" s="66" t="str">
        <f t="shared" si="2"/>
        <v>NE</v>
      </c>
      <c r="U38" s="64"/>
      <c r="V38" s="64"/>
      <c r="W38" s="56">
        <v>0</v>
      </c>
      <c r="X38" s="65"/>
      <c r="Y38" s="63">
        <f t="shared" si="3"/>
        <v>0</v>
      </c>
      <c r="AA38" s="122">
        <f t="shared" si="4"/>
        <v>0</v>
      </c>
      <c r="AB38" s="122">
        <f t="shared" si="5"/>
        <v>300</v>
      </c>
      <c r="AC38" s="93">
        <f t="shared" si="6"/>
        <v>0</v>
      </c>
      <c r="AD38" s="93">
        <f t="shared" si="7"/>
        <v>0</v>
      </c>
      <c r="AE38" s="93">
        <f t="shared" si="8"/>
        <v>0</v>
      </c>
      <c r="AF38" s="93">
        <f t="shared" si="9"/>
        <v>0</v>
      </c>
      <c r="AG38" s="93">
        <f t="shared" si="10"/>
        <v>0</v>
      </c>
      <c r="AH38" s="81">
        <f t="shared" si="11"/>
        <v>100</v>
      </c>
      <c r="AI38" s="81">
        <f t="shared" si="12"/>
        <v>100</v>
      </c>
      <c r="AJ38" s="81">
        <f t="shared" si="13"/>
        <v>100</v>
      </c>
      <c r="AK38" s="81">
        <f t="shared" si="14"/>
        <v>100</v>
      </c>
      <c r="AL38" s="81">
        <f t="shared" si="15"/>
        <v>100</v>
      </c>
    </row>
    <row r="39" spans="1:38" ht="14.25" customHeight="1" hidden="1">
      <c r="A39" s="38">
        <v>36</v>
      </c>
      <c r="B39" s="3" t="s">
        <v>407</v>
      </c>
      <c r="C39" s="3" t="s">
        <v>113</v>
      </c>
      <c r="D39" s="92" t="s">
        <v>1057</v>
      </c>
      <c r="E39" s="99" t="s">
        <v>24</v>
      </c>
      <c r="F39" s="18" t="s">
        <v>217</v>
      </c>
      <c r="G39" s="11">
        <v>0</v>
      </c>
      <c r="H39" s="55">
        <v>0</v>
      </c>
      <c r="I39" s="11">
        <v>0</v>
      </c>
      <c r="J39" s="55">
        <v>0</v>
      </c>
      <c r="K39" s="11">
        <v>0</v>
      </c>
      <c r="L39" s="55">
        <v>0</v>
      </c>
      <c r="M39" s="11">
        <v>0</v>
      </c>
      <c r="N39" s="55">
        <v>0</v>
      </c>
      <c r="O39" s="11">
        <v>0</v>
      </c>
      <c r="P39" s="55">
        <v>0</v>
      </c>
      <c r="Q39" s="66">
        <f t="shared" si="0"/>
        <v>0</v>
      </c>
      <c r="R39" s="66">
        <f t="shared" si="1"/>
        <v>0</v>
      </c>
      <c r="S39" s="51"/>
      <c r="T39" s="66" t="str">
        <f t="shared" si="2"/>
        <v>NE</v>
      </c>
      <c r="U39" s="64"/>
      <c r="V39" s="64"/>
      <c r="W39" s="56">
        <v>0</v>
      </c>
      <c r="X39" s="65"/>
      <c r="Y39" s="63">
        <f t="shared" si="3"/>
        <v>0</v>
      </c>
      <c r="AA39" s="122">
        <f t="shared" si="4"/>
        <v>0</v>
      </c>
      <c r="AB39" s="122">
        <f t="shared" si="5"/>
        <v>300</v>
      </c>
      <c r="AC39" s="93">
        <f t="shared" si="6"/>
        <v>0</v>
      </c>
      <c r="AD39" s="93">
        <f t="shared" si="7"/>
        <v>0</v>
      </c>
      <c r="AE39" s="93">
        <f t="shared" si="8"/>
        <v>0</v>
      </c>
      <c r="AF39" s="93">
        <f t="shared" si="9"/>
        <v>0</v>
      </c>
      <c r="AG39" s="93">
        <f t="shared" si="10"/>
        <v>0</v>
      </c>
      <c r="AH39" s="81">
        <f t="shared" si="11"/>
        <v>100</v>
      </c>
      <c r="AI39" s="81">
        <f t="shared" si="12"/>
        <v>100</v>
      </c>
      <c r="AJ39" s="81">
        <f t="shared" si="13"/>
        <v>100</v>
      </c>
      <c r="AK39" s="81">
        <f t="shared" si="14"/>
        <v>100</v>
      </c>
      <c r="AL39" s="81">
        <f t="shared" si="15"/>
        <v>100</v>
      </c>
    </row>
    <row r="40" spans="1:38" ht="14.25" customHeight="1" hidden="1">
      <c r="A40" s="53">
        <v>37</v>
      </c>
      <c r="B40" s="10" t="s">
        <v>743</v>
      </c>
      <c r="C40" s="10" t="s">
        <v>170</v>
      </c>
      <c r="D40" s="128" t="s">
        <v>742</v>
      </c>
      <c r="E40" s="99" t="s">
        <v>24</v>
      </c>
      <c r="F40" s="49" t="s">
        <v>744</v>
      </c>
      <c r="G40" s="11">
        <v>0</v>
      </c>
      <c r="H40" s="55">
        <v>0</v>
      </c>
      <c r="I40" s="11">
        <v>0</v>
      </c>
      <c r="J40" s="55">
        <v>0</v>
      </c>
      <c r="K40" s="11">
        <v>0</v>
      </c>
      <c r="L40" s="55">
        <v>0</v>
      </c>
      <c r="M40" s="11">
        <v>0</v>
      </c>
      <c r="N40" s="55">
        <v>0</v>
      </c>
      <c r="O40" s="11">
        <v>0</v>
      </c>
      <c r="P40" s="55">
        <v>0</v>
      </c>
      <c r="Q40" s="66">
        <f t="shared" si="0"/>
        <v>0</v>
      </c>
      <c r="R40" s="66">
        <f t="shared" si="1"/>
        <v>0</v>
      </c>
      <c r="S40" s="51"/>
      <c r="T40" s="66" t="str">
        <f t="shared" si="2"/>
        <v>NE</v>
      </c>
      <c r="U40" s="64"/>
      <c r="V40" s="64"/>
      <c r="W40" s="56">
        <v>0</v>
      </c>
      <c r="X40" s="65"/>
      <c r="Y40" s="63">
        <f t="shared" si="3"/>
        <v>0</v>
      </c>
      <c r="AA40" s="122">
        <f t="shared" si="4"/>
        <v>0</v>
      </c>
      <c r="AB40" s="122">
        <f t="shared" si="5"/>
        <v>300</v>
      </c>
      <c r="AC40" s="93">
        <f t="shared" si="6"/>
        <v>0</v>
      </c>
      <c r="AD40" s="93">
        <f t="shared" si="7"/>
        <v>0</v>
      </c>
      <c r="AE40" s="93">
        <f t="shared" si="8"/>
        <v>0</v>
      </c>
      <c r="AF40" s="93">
        <f t="shared" si="9"/>
        <v>0</v>
      </c>
      <c r="AG40" s="93">
        <f t="shared" si="10"/>
        <v>0</v>
      </c>
      <c r="AH40" s="81">
        <f t="shared" si="11"/>
        <v>100</v>
      </c>
      <c r="AI40" s="81">
        <f t="shared" si="12"/>
        <v>100</v>
      </c>
      <c r="AJ40" s="81">
        <f t="shared" si="13"/>
        <v>100</v>
      </c>
      <c r="AK40" s="81">
        <f t="shared" si="14"/>
        <v>100</v>
      </c>
      <c r="AL40" s="81">
        <f t="shared" si="15"/>
        <v>100</v>
      </c>
    </row>
    <row r="41" spans="1:38" ht="14.25" customHeight="1" hidden="1">
      <c r="A41" s="38">
        <v>38</v>
      </c>
      <c r="B41" s="17" t="s">
        <v>431</v>
      </c>
      <c r="C41" s="17" t="s">
        <v>170</v>
      </c>
      <c r="D41" s="80" t="s">
        <v>617</v>
      </c>
      <c r="E41" s="7" t="s">
        <v>12</v>
      </c>
      <c r="F41" s="24" t="s">
        <v>6</v>
      </c>
      <c r="G41" s="11">
        <v>0</v>
      </c>
      <c r="H41" s="55">
        <v>0</v>
      </c>
      <c r="I41" s="11">
        <v>0</v>
      </c>
      <c r="J41" s="55">
        <v>0</v>
      </c>
      <c r="K41" s="11">
        <v>0</v>
      </c>
      <c r="L41" s="55">
        <v>0</v>
      </c>
      <c r="M41" s="11">
        <v>0</v>
      </c>
      <c r="N41" s="55">
        <v>0</v>
      </c>
      <c r="O41" s="11">
        <v>0</v>
      </c>
      <c r="P41" s="55">
        <v>0</v>
      </c>
      <c r="Q41" s="66">
        <f t="shared" si="0"/>
        <v>0</v>
      </c>
      <c r="R41" s="66">
        <f t="shared" si="1"/>
        <v>0</v>
      </c>
      <c r="S41" s="51"/>
      <c r="T41" s="66" t="str">
        <f t="shared" si="2"/>
        <v>NE</v>
      </c>
      <c r="U41" s="64"/>
      <c r="V41" s="64"/>
      <c r="W41" s="56">
        <v>0</v>
      </c>
      <c r="X41" s="65"/>
      <c r="Y41" s="63">
        <f t="shared" si="3"/>
        <v>0</v>
      </c>
      <c r="AA41" s="122">
        <f t="shared" si="4"/>
        <v>0</v>
      </c>
      <c r="AB41" s="122">
        <f t="shared" si="5"/>
        <v>300</v>
      </c>
      <c r="AC41" s="93">
        <f t="shared" si="6"/>
        <v>0</v>
      </c>
      <c r="AD41" s="93">
        <f t="shared" si="7"/>
        <v>0</v>
      </c>
      <c r="AE41" s="93">
        <f t="shared" si="8"/>
        <v>0</v>
      </c>
      <c r="AF41" s="93">
        <f t="shared" si="9"/>
        <v>0</v>
      </c>
      <c r="AG41" s="93">
        <f t="shared" si="10"/>
        <v>0</v>
      </c>
      <c r="AH41" s="81">
        <f t="shared" si="11"/>
        <v>100</v>
      </c>
      <c r="AI41" s="81">
        <f t="shared" si="12"/>
        <v>100</v>
      </c>
      <c r="AJ41" s="81">
        <f t="shared" si="13"/>
        <v>100</v>
      </c>
      <c r="AK41" s="81">
        <f t="shared" si="14"/>
        <v>100</v>
      </c>
      <c r="AL41" s="81">
        <f t="shared" si="15"/>
        <v>100</v>
      </c>
    </row>
    <row r="42" spans="1:38" ht="14.25" customHeight="1" hidden="1">
      <c r="A42" s="38">
        <v>39</v>
      </c>
      <c r="B42" s="1" t="s">
        <v>1265</v>
      </c>
      <c r="C42" s="1" t="s">
        <v>40</v>
      </c>
      <c r="D42" s="76" t="s">
        <v>1266</v>
      </c>
      <c r="E42" s="7" t="s">
        <v>24</v>
      </c>
      <c r="F42" s="21" t="s">
        <v>1267</v>
      </c>
      <c r="G42" s="11">
        <v>0</v>
      </c>
      <c r="H42" s="55">
        <v>0</v>
      </c>
      <c r="I42" s="11">
        <v>0</v>
      </c>
      <c r="J42" s="55">
        <v>0</v>
      </c>
      <c r="K42" s="11">
        <v>0</v>
      </c>
      <c r="L42" s="55">
        <v>0</v>
      </c>
      <c r="M42" s="11">
        <v>0</v>
      </c>
      <c r="N42" s="55">
        <v>0</v>
      </c>
      <c r="O42" s="11">
        <v>0</v>
      </c>
      <c r="P42" s="55">
        <v>0</v>
      </c>
      <c r="Q42" s="66">
        <f t="shared" si="0"/>
        <v>0</v>
      </c>
      <c r="R42" s="66">
        <f t="shared" si="1"/>
        <v>0</v>
      </c>
      <c r="S42" s="30"/>
      <c r="T42" s="66" t="str">
        <f t="shared" si="2"/>
        <v>NE</v>
      </c>
      <c r="U42" s="56"/>
      <c r="V42" s="56"/>
      <c r="W42" s="56">
        <v>0</v>
      </c>
      <c r="X42" s="83"/>
      <c r="Y42" s="63">
        <f t="shared" si="3"/>
        <v>0</v>
      </c>
      <c r="Z42" s="39"/>
      <c r="AA42" s="122">
        <f t="shared" si="4"/>
        <v>0</v>
      </c>
      <c r="AB42" s="122">
        <f t="shared" si="5"/>
        <v>300</v>
      </c>
      <c r="AC42" s="93">
        <f t="shared" si="6"/>
        <v>0</v>
      </c>
      <c r="AD42" s="93">
        <f t="shared" si="7"/>
        <v>0</v>
      </c>
      <c r="AE42" s="93">
        <f t="shared" si="8"/>
        <v>0</v>
      </c>
      <c r="AF42" s="93">
        <f t="shared" si="9"/>
        <v>0</v>
      </c>
      <c r="AG42" s="93">
        <f t="shared" si="10"/>
        <v>0</v>
      </c>
      <c r="AH42" s="81">
        <f t="shared" si="11"/>
        <v>100</v>
      </c>
      <c r="AI42" s="81">
        <f t="shared" si="12"/>
        <v>100</v>
      </c>
      <c r="AJ42" s="81">
        <f t="shared" si="13"/>
        <v>100</v>
      </c>
      <c r="AK42" s="81">
        <f t="shared" si="14"/>
        <v>100</v>
      </c>
      <c r="AL42" s="81">
        <f t="shared" si="15"/>
        <v>100</v>
      </c>
    </row>
    <row r="43" spans="1:38" ht="14.25" customHeight="1" hidden="1">
      <c r="A43" s="53">
        <v>40</v>
      </c>
      <c r="B43" s="1" t="s">
        <v>1237</v>
      </c>
      <c r="C43" s="1" t="s">
        <v>182</v>
      </c>
      <c r="D43" s="76" t="s">
        <v>596</v>
      </c>
      <c r="E43" s="7" t="s">
        <v>24</v>
      </c>
      <c r="F43" s="21" t="s">
        <v>1270</v>
      </c>
      <c r="G43" s="11">
        <v>0</v>
      </c>
      <c r="H43" s="55">
        <v>0</v>
      </c>
      <c r="I43" s="11">
        <v>0</v>
      </c>
      <c r="J43" s="55">
        <v>0</v>
      </c>
      <c r="K43" s="11">
        <v>0</v>
      </c>
      <c r="L43" s="55">
        <v>0</v>
      </c>
      <c r="M43" s="11">
        <v>0</v>
      </c>
      <c r="N43" s="55">
        <v>0</v>
      </c>
      <c r="O43" s="11">
        <v>0</v>
      </c>
      <c r="P43" s="55">
        <v>0</v>
      </c>
      <c r="Q43" s="66">
        <f t="shared" si="0"/>
        <v>0</v>
      </c>
      <c r="R43" s="66">
        <f t="shared" si="1"/>
        <v>0</v>
      </c>
      <c r="S43" s="30"/>
      <c r="T43" s="66" t="str">
        <f t="shared" si="2"/>
        <v>NE</v>
      </c>
      <c r="U43" s="56"/>
      <c r="V43" s="56"/>
      <c r="W43" s="56">
        <v>0</v>
      </c>
      <c r="X43" s="83"/>
      <c r="Y43" s="63">
        <f t="shared" si="3"/>
        <v>0</v>
      </c>
      <c r="Z43" s="39"/>
      <c r="AA43" s="122">
        <f t="shared" si="4"/>
        <v>0</v>
      </c>
      <c r="AB43" s="122">
        <f t="shared" si="5"/>
        <v>300</v>
      </c>
      <c r="AC43" s="93">
        <f t="shared" si="6"/>
        <v>0</v>
      </c>
      <c r="AD43" s="93">
        <f t="shared" si="7"/>
        <v>0</v>
      </c>
      <c r="AE43" s="93">
        <f t="shared" si="8"/>
        <v>0</v>
      </c>
      <c r="AF43" s="93">
        <f t="shared" si="9"/>
        <v>0</v>
      </c>
      <c r="AG43" s="93">
        <f t="shared" si="10"/>
        <v>0</v>
      </c>
      <c r="AH43" s="81">
        <f t="shared" si="11"/>
        <v>100</v>
      </c>
      <c r="AI43" s="81">
        <f t="shared" si="12"/>
        <v>100</v>
      </c>
      <c r="AJ43" s="81">
        <f t="shared" si="13"/>
        <v>100</v>
      </c>
      <c r="AK43" s="81">
        <f t="shared" si="14"/>
        <v>100</v>
      </c>
      <c r="AL43" s="81">
        <f t="shared" si="15"/>
        <v>100</v>
      </c>
    </row>
    <row r="44" spans="1:38" ht="14.25" customHeight="1" hidden="1">
      <c r="A44" s="38">
        <v>41</v>
      </c>
      <c r="B44" s="19" t="s">
        <v>221</v>
      </c>
      <c r="C44" s="10" t="s">
        <v>170</v>
      </c>
      <c r="D44" s="38" t="s">
        <v>836</v>
      </c>
      <c r="E44" s="1" t="s">
        <v>327</v>
      </c>
      <c r="F44" s="26" t="s">
        <v>318</v>
      </c>
      <c r="G44" s="11">
        <v>0</v>
      </c>
      <c r="H44" s="55">
        <v>0</v>
      </c>
      <c r="I44" s="11">
        <v>0</v>
      </c>
      <c r="J44" s="55">
        <v>0</v>
      </c>
      <c r="K44" s="11">
        <v>0</v>
      </c>
      <c r="L44" s="55">
        <v>0</v>
      </c>
      <c r="M44" s="11">
        <v>0</v>
      </c>
      <c r="N44" s="55">
        <v>0</v>
      </c>
      <c r="O44" s="11">
        <v>0</v>
      </c>
      <c r="P44" s="55">
        <v>0</v>
      </c>
      <c r="Q44" s="66">
        <f aca="true" t="shared" si="16" ref="Q44:Q67">AA44</f>
        <v>0</v>
      </c>
      <c r="R44" s="66">
        <f aca="true" t="shared" si="17" ref="R44:R67">IF(T44="ANO",AVERAGE(Q44,U44,V44,W44,X44),Q44)</f>
        <v>0</v>
      </c>
      <c r="S44" s="51"/>
      <c r="T44" s="66" t="str">
        <f aca="true" t="shared" si="18" ref="T44:T67">IF(AVERAGE(U44:X44)&gt;Q44,"ANO","NE")</f>
        <v>NE</v>
      </c>
      <c r="U44" s="64"/>
      <c r="V44" s="64"/>
      <c r="W44" s="56">
        <v>0</v>
      </c>
      <c r="X44" s="65"/>
      <c r="Y44" s="63">
        <f aca="true" t="shared" si="19" ref="Y44:Y67">AVERAGE(U44:X44)</f>
        <v>0</v>
      </c>
      <c r="AA44" s="122">
        <f aca="true" t="shared" si="20" ref="AA44:AA67">(SMALL(AC44:AG44,5)+SMALL(AC44:AG44,4)+SMALL(AC44:AG44,3))/3</f>
        <v>0</v>
      </c>
      <c r="AB44" s="122">
        <f aca="true" t="shared" si="21" ref="AB44:AB67">SMALL(AH44:AL44,1)+SMALL(AH44:AL44,2)+SMALL(AH44:AL44,3)</f>
        <v>300</v>
      </c>
      <c r="AC44" s="93">
        <f aca="true" t="shared" si="22" ref="AC44:AC67">H44</f>
        <v>0</v>
      </c>
      <c r="AD44" s="93">
        <f aca="true" t="shared" si="23" ref="AD44:AD67">J44</f>
        <v>0</v>
      </c>
      <c r="AE44" s="93">
        <f aca="true" t="shared" si="24" ref="AE44:AE67">L44</f>
        <v>0</v>
      </c>
      <c r="AF44" s="93">
        <f aca="true" t="shared" si="25" ref="AF44:AF67">N44</f>
        <v>0</v>
      </c>
      <c r="AG44" s="93">
        <f aca="true" t="shared" si="26" ref="AG44:AG67">P44</f>
        <v>0</v>
      </c>
      <c r="AH44" s="81">
        <f aca="true" t="shared" si="27" ref="AH44:AH67">IF(G44=0,100,G44)</f>
        <v>100</v>
      </c>
      <c r="AI44" s="81">
        <f aca="true" t="shared" si="28" ref="AI44:AI67">IF(I44=0,100,I44)</f>
        <v>100</v>
      </c>
      <c r="AJ44" s="81">
        <f aca="true" t="shared" si="29" ref="AJ44:AJ67">IF(K44=0,100,K44)</f>
        <v>100</v>
      </c>
      <c r="AK44" s="81">
        <f aca="true" t="shared" si="30" ref="AK44:AK67">IF(M44=0,100,M44)</f>
        <v>100</v>
      </c>
      <c r="AL44" s="81">
        <f aca="true" t="shared" si="31" ref="AL44:AL67">IF(O44=0,100,O44)</f>
        <v>100</v>
      </c>
    </row>
    <row r="45" spans="1:38" ht="14.25" customHeight="1" hidden="1">
      <c r="A45" s="38">
        <v>42</v>
      </c>
      <c r="B45" s="19" t="s">
        <v>221</v>
      </c>
      <c r="C45" s="10" t="s">
        <v>223</v>
      </c>
      <c r="D45" s="38" t="s">
        <v>836</v>
      </c>
      <c r="E45" s="1" t="s">
        <v>327</v>
      </c>
      <c r="F45" s="26" t="s">
        <v>339</v>
      </c>
      <c r="G45" s="11">
        <v>0</v>
      </c>
      <c r="H45" s="55">
        <v>0</v>
      </c>
      <c r="I45" s="11">
        <v>0</v>
      </c>
      <c r="J45" s="55">
        <v>0</v>
      </c>
      <c r="K45" s="11">
        <v>0</v>
      </c>
      <c r="L45" s="55">
        <v>0</v>
      </c>
      <c r="M45" s="11">
        <v>0</v>
      </c>
      <c r="N45" s="55">
        <v>0</v>
      </c>
      <c r="O45" s="11">
        <v>0</v>
      </c>
      <c r="P45" s="55">
        <v>0</v>
      </c>
      <c r="Q45" s="66">
        <f t="shared" si="16"/>
        <v>0</v>
      </c>
      <c r="R45" s="66">
        <f t="shared" si="17"/>
        <v>0</v>
      </c>
      <c r="S45" s="51"/>
      <c r="T45" s="66" t="str">
        <f t="shared" si="18"/>
        <v>NE</v>
      </c>
      <c r="U45" s="64"/>
      <c r="V45" s="64"/>
      <c r="W45" s="56">
        <v>0</v>
      </c>
      <c r="X45" s="65"/>
      <c r="Y45" s="63">
        <f t="shared" si="19"/>
        <v>0</v>
      </c>
      <c r="AA45" s="122">
        <f t="shared" si="20"/>
        <v>0</v>
      </c>
      <c r="AB45" s="122">
        <f t="shared" si="21"/>
        <v>300</v>
      </c>
      <c r="AC45" s="93">
        <f t="shared" si="22"/>
        <v>0</v>
      </c>
      <c r="AD45" s="93">
        <f t="shared" si="23"/>
        <v>0</v>
      </c>
      <c r="AE45" s="93">
        <f t="shared" si="24"/>
        <v>0</v>
      </c>
      <c r="AF45" s="93">
        <f t="shared" si="25"/>
        <v>0</v>
      </c>
      <c r="AG45" s="93">
        <f t="shared" si="26"/>
        <v>0</v>
      </c>
      <c r="AH45" s="81">
        <f t="shared" si="27"/>
        <v>100</v>
      </c>
      <c r="AI45" s="81">
        <f t="shared" si="28"/>
        <v>100</v>
      </c>
      <c r="AJ45" s="81">
        <f t="shared" si="29"/>
        <v>100</v>
      </c>
      <c r="AK45" s="81">
        <f t="shared" si="30"/>
        <v>100</v>
      </c>
      <c r="AL45" s="81">
        <f t="shared" si="31"/>
        <v>100</v>
      </c>
    </row>
    <row r="46" spans="1:38" ht="14.25" customHeight="1" hidden="1">
      <c r="A46" s="53">
        <v>43</v>
      </c>
      <c r="B46" s="10" t="s">
        <v>984</v>
      </c>
      <c r="C46" s="10" t="s">
        <v>985</v>
      </c>
      <c r="D46" s="9" t="s">
        <v>576</v>
      </c>
      <c r="E46" s="10" t="s">
        <v>576</v>
      </c>
      <c r="F46" s="49" t="s">
        <v>207</v>
      </c>
      <c r="G46" s="11">
        <v>0</v>
      </c>
      <c r="H46" s="55">
        <v>0</v>
      </c>
      <c r="I46" s="11">
        <v>0</v>
      </c>
      <c r="J46" s="55">
        <v>0</v>
      </c>
      <c r="K46" s="11">
        <v>0</v>
      </c>
      <c r="L46" s="55">
        <v>0</v>
      </c>
      <c r="M46" s="11">
        <v>0</v>
      </c>
      <c r="N46" s="55">
        <v>0</v>
      </c>
      <c r="O46" s="11">
        <v>0</v>
      </c>
      <c r="P46" s="55">
        <v>0</v>
      </c>
      <c r="Q46" s="66">
        <f t="shared" si="16"/>
        <v>0</v>
      </c>
      <c r="R46" s="66">
        <f t="shared" si="17"/>
        <v>0</v>
      </c>
      <c r="S46" s="51"/>
      <c r="T46" s="66" t="str">
        <f t="shared" si="18"/>
        <v>NE</v>
      </c>
      <c r="U46" s="64"/>
      <c r="V46" s="64"/>
      <c r="W46" s="56">
        <v>0</v>
      </c>
      <c r="X46" s="65"/>
      <c r="Y46" s="63">
        <f t="shared" si="19"/>
        <v>0</v>
      </c>
      <c r="AA46" s="122">
        <f t="shared" si="20"/>
        <v>0</v>
      </c>
      <c r="AB46" s="122">
        <f t="shared" si="21"/>
        <v>300</v>
      </c>
      <c r="AC46" s="93">
        <f t="shared" si="22"/>
        <v>0</v>
      </c>
      <c r="AD46" s="93">
        <f t="shared" si="23"/>
        <v>0</v>
      </c>
      <c r="AE46" s="93">
        <f t="shared" si="24"/>
        <v>0</v>
      </c>
      <c r="AF46" s="93">
        <f t="shared" si="25"/>
        <v>0</v>
      </c>
      <c r="AG46" s="93">
        <f t="shared" si="26"/>
        <v>0</v>
      </c>
      <c r="AH46" s="81">
        <f t="shared" si="27"/>
        <v>100</v>
      </c>
      <c r="AI46" s="81">
        <f t="shared" si="28"/>
        <v>100</v>
      </c>
      <c r="AJ46" s="81">
        <f t="shared" si="29"/>
        <v>100</v>
      </c>
      <c r="AK46" s="81">
        <f t="shared" si="30"/>
        <v>100</v>
      </c>
      <c r="AL46" s="81">
        <f t="shared" si="31"/>
        <v>100</v>
      </c>
    </row>
    <row r="47" spans="1:38" ht="14.25" customHeight="1" hidden="1">
      <c r="A47" s="38">
        <v>44</v>
      </c>
      <c r="B47" s="10" t="s">
        <v>826</v>
      </c>
      <c r="C47" s="10" t="s">
        <v>93</v>
      </c>
      <c r="D47" s="38" t="s">
        <v>836</v>
      </c>
      <c r="E47" s="1" t="s">
        <v>329</v>
      </c>
      <c r="F47" s="49" t="s">
        <v>339</v>
      </c>
      <c r="G47" s="11">
        <v>0</v>
      </c>
      <c r="H47" s="55">
        <v>0</v>
      </c>
      <c r="I47" s="11">
        <v>0</v>
      </c>
      <c r="J47" s="55">
        <v>0</v>
      </c>
      <c r="K47" s="11">
        <v>0</v>
      </c>
      <c r="L47" s="55">
        <v>0</v>
      </c>
      <c r="M47" s="11">
        <v>0</v>
      </c>
      <c r="N47" s="55">
        <v>0</v>
      </c>
      <c r="O47" s="11">
        <v>0</v>
      </c>
      <c r="P47" s="55">
        <v>0</v>
      </c>
      <c r="Q47" s="66">
        <f t="shared" si="16"/>
        <v>0</v>
      </c>
      <c r="R47" s="66">
        <f t="shared" si="17"/>
        <v>0</v>
      </c>
      <c r="S47" s="51"/>
      <c r="T47" s="66" t="str">
        <f t="shared" si="18"/>
        <v>NE</v>
      </c>
      <c r="U47" s="64"/>
      <c r="V47" s="64"/>
      <c r="W47" s="56">
        <v>0</v>
      </c>
      <c r="X47" s="65"/>
      <c r="Y47" s="63">
        <f t="shared" si="19"/>
        <v>0</v>
      </c>
      <c r="AA47" s="122">
        <f t="shared" si="20"/>
        <v>0</v>
      </c>
      <c r="AB47" s="122">
        <f t="shared" si="21"/>
        <v>300</v>
      </c>
      <c r="AC47" s="93">
        <f t="shared" si="22"/>
        <v>0</v>
      </c>
      <c r="AD47" s="93">
        <f t="shared" si="23"/>
        <v>0</v>
      </c>
      <c r="AE47" s="93">
        <f t="shared" si="24"/>
        <v>0</v>
      </c>
      <c r="AF47" s="93">
        <f t="shared" si="25"/>
        <v>0</v>
      </c>
      <c r="AG47" s="93">
        <f t="shared" si="26"/>
        <v>0</v>
      </c>
      <c r="AH47" s="81">
        <f t="shared" si="27"/>
        <v>100</v>
      </c>
      <c r="AI47" s="81">
        <f t="shared" si="28"/>
        <v>100</v>
      </c>
      <c r="AJ47" s="81">
        <f t="shared" si="29"/>
        <v>100</v>
      </c>
      <c r="AK47" s="81">
        <f t="shared" si="30"/>
        <v>100</v>
      </c>
      <c r="AL47" s="81">
        <f t="shared" si="31"/>
        <v>100</v>
      </c>
    </row>
    <row r="48" spans="1:38" ht="14.25" customHeight="1" hidden="1">
      <c r="A48" s="38">
        <v>45</v>
      </c>
      <c r="B48" s="1" t="s">
        <v>916</v>
      </c>
      <c r="C48" s="1" t="s">
        <v>917</v>
      </c>
      <c r="D48" s="9" t="s">
        <v>576</v>
      </c>
      <c r="E48" s="1" t="s">
        <v>248</v>
      </c>
      <c r="F48" s="21" t="s">
        <v>994</v>
      </c>
      <c r="G48" s="11">
        <v>0</v>
      </c>
      <c r="H48" s="55">
        <v>0</v>
      </c>
      <c r="I48" s="11">
        <v>0</v>
      </c>
      <c r="J48" s="55">
        <v>0</v>
      </c>
      <c r="K48" s="11">
        <v>0</v>
      </c>
      <c r="L48" s="55">
        <v>0</v>
      </c>
      <c r="M48" s="11">
        <v>0</v>
      </c>
      <c r="N48" s="55">
        <v>0</v>
      </c>
      <c r="O48" s="11">
        <v>0</v>
      </c>
      <c r="P48" s="55">
        <v>0</v>
      </c>
      <c r="Q48" s="66">
        <f t="shared" si="16"/>
        <v>0</v>
      </c>
      <c r="R48" s="66">
        <f t="shared" si="17"/>
        <v>0</v>
      </c>
      <c r="S48" s="51"/>
      <c r="T48" s="66" t="str">
        <f t="shared" si="18"/>
        <v>NE</v>
      </c>
      <c r="U48" s="64"/>
      <c r="V48" s="64"/>
      <c r="W48" s="56">
        <v>0</v>
      </c>
      <c r="X48" s="65"/>
      <c r="Y48" s="63">
        <f t="shared" si="19"/>
        <v>0</v>
      </c>
      <c r="AA48" s="122">
        <f t="shared" si="20"/>
        <v>0</v>
      </c>
      <c r="AB48" s="122">
        <f t="shared" si="21"/>
        <v>300</v>
      </c>
      <c r="AC48" s="93">
        <f t="shared" si="22"/>
        <v>0</v>
      </c>
      <c r="AD48" s="93">
        <f t="shared" si="23"/>
        <v>0</v>
      </c>
      <c r="AE48" s="93">
        <f t="shared" si="24"/>
        <v>0</v>
      </c>
      <c r="AF48" s="93">
        <f t="shared" si="25"/>
        <v>0</v>
      </c>
      <c r="AG48" s="93">
        <f t="shared" si="26"/>
        <v>0</v>
      </c>
      <c r="AH48" s="81">
        <f t="shared" si="27"/>
        <v>100</v>
      </c>
      <c r="AI48" s="81">
        <f t="shared" si="28"/>
        <v>100</v>
      </c>
      <c r="AJ48" s="81">
        <f t="shared" si="29"/>
        <v>100</v>
      </c>
      <c r="AK48" s="81">
        <f t="shared" si="30"/>
        <v>100</v>
      </c>
      <c r="AL48" s="81">
        <f t="shared" si="31"/>
        <v>100</v>
      </c>
    </row>
    <row r="49" spans="1:38" ht="14.25" customHeight="1" hidden="1">
      <c r="A49" s="53">
        <v>46</v>
      </c>
      <c r="B49" s="12" t="s">
        <v>492</v>
      </c>
      <c r="C49" s="10" t="s">
        <v>182</v>
      </c>
      <c r="D49" s="9"/>
      <c r="E49" s="14" t="s">
        <v>834</v>
      </c>
      <c r="F49" s="14" t="s">
        <v>97</v>
      </c>
      <c r="G49" s="11">
        <v>0</v>
      </c>
      <c r="H49" s="55">
        <v>0</v>
      </c>
      <c r="I49" s="11">
        <v>0</v>
      </c>
      <c r="J49" s="55">
        <v>0</v>
      </c>
      <c r="K49" s="11">
        <v>0</v>
      </c>
      <c r="L49" s="55">
        <v>0</v>
      </c>
      <c r="M49" s="11">
        <v>0</v>
      </c>
      <c r="N49" s="55">
        <v>0</v>
      </c>
      <c r="O49" s="11">
        <v>0</v>
      </c>
      <c r="P49" s="55">
        <v>0</v>
      </c>
      <c r="Q49" s="66">
        <f t="shared" si="16"/>
        <v>0</v>
      </c>
      <c r="R49" s="66">
        <f t="shared" si="17"/>
        <v>0</v>
      </c>
      <c r="T49" s="66" t="str">
        <f t="shared" si="18"/>
        <v>NE</v>
      </c>
      <c r="U49" s="64"/>
      <c r="V49" s="64"/>
      <c r="W49" s="56">
        <v>0</v>
      </c>
      <c r="X49" s="65"/>
      <c r="Y49" s="63">
        <f t="shared" si="19"/>
        <v>0</v>
      </c>
      <c r="AA49" s="122">
        <f t="shared" si="20"/>
        <v>0</v>
      </c>
      <c r="AB49" s="122">
        <f t="shared" si="21"/>
        <v>300</v>
      </c>
      <c r="AC49" s="93">
        <f t="shared" si="22"/>
        <v>0</v>
      </c>
      <c r="AD49" s="93">
        <f t="shared" si="23"/>
        <v>0</v>
      </c>
      <c r="AE49" s="93">
        <f t="shared" si="24"/>
        <v>0</v>
      </c>
      <c r="AF49" s="93">
        <f t="shared" si="25"/>
        <v>0</v>
      </c>
      <c r="AG49" s="93">
        <f t="shared" si="26"/>
        <v>0</v>
      </c>
      <c r="AH49" s="81">
        <f t="shared" si="27"/>
        <v>100</v>
      </c>
      <c r="AI49" s="81">
        <f t="shared" si="28"/>
        <v>100</v>
      </c>
      <c r="AJ49" s="81">
        <f t="shared" si="29"/>
        <v>100</v>
      </c>
      <c r="AK49" s="81">
        <f t="shared" si="30"/>
        <v>100</v>
      </c>
      <c r="AL49" s="81">
        <f t="shared" si="31"/>
        <v>100</v>
      </c>
    </row>
    <row r="50" spans="1:38" ht="14.25" customHeight="1" hidden="1">
      <c r="A50" s="38">
        <v>47</v>
      </c>
      <c r="B50" s="10" t="s">
        <v>137</v>
      </c>
      <c r="C50" s="10" t="s">
        <v>133</v>
      </c>
      <c r="D50" s="9"/>
      <c r="E50" s="14" t="s">
        <v>2</v>
      </c>
      <c r="F50" s="23" t="s">
        <v>46</v>
      </c>
      <c r="G50" s="11">
        <v>0</v>
      </c>
      <c r="H50" s="55">
        <v>0</v>
      </c>
      <c r="I50" s="11">
        <v>0</v>
      </c>
      <c r="J50" s="55">
        <v>0</v>
      </c>
      <c r="K50" s="11">
        <v>0</v>
      </c>
      <c r="L50" s="55">
        <v>0</v>
      </c>
      <c r="M50" s="11">
        <v>0</v>
      </c>
      <c r="N50" s="55">
        <v>0</v>
      </c>
      <c r="O50" s="11">
        <v>0</v>
      </c>
      <c r="P50" s="55">
        <v>0</v>
      </c>
      <c r="Q50" s="66">
        <f t="shared" si="16"/>
        <v>0</v>
      </c>
      <c r="R50" s="66">
        <f t="shared" si="17"/>
        <v>0</v>
      </c>
      <c r="S50" s="51"/>
      <c r="T50" s="66" t="str">
        <f t="shared" si="18"/>
        <v>NE</v>
      </c>
      <c r="U50" s="64"/>
      <c r="V50" s="64"/>
      <c r="W50" s="56">
        <v>0</v>
      </c>
      <c r="X50" s="65"/>
      <c r="Y50" s="63">
        <f t="shared" si="19"/>
        <v>0</v>
      </c>
      <c r="AA50" s="122">
        <f t="shared" si="20"/>
        <v>0</v>
      </c>
      <c r="AB50" s="122">
        <f t="shared" si="21"/>
        <v>300</v>
      </c>
      <c r="AC50" s="93">
        <f t="shared" si="22"/>
        <v>0</v>
      </c>
      <c r="AD50" s="93">
        <f t="shared" si="23"/>
        <v>0</v>
      </c>
      <c r="AE50" s="93">
        <f t="shared" si="24"/>
        <v>0</v>
      </c>
      <c r="AF50" s="93">
        <f t="shared" si="25"/>
        <v>0</v>
      </c>
      <c r="AG50" s="93">
        <f t="shared" si="26"/>
        <v>0</v>
      </c>
      <c r="AH50" s="81">
        <f t="shared" si="27"/>
        <v>100</v>
      </c>
      <c r="AI50" s="81">
        <f t="shared" si="28"/>
        <v>100</v>
      </c>
      <c r="AJ50" s="81">
        <f t="shared" si="29"/>
        <v>100</v>
      </c>
      <c r="AK50" s="81">
        <f t="shared" si="30"/>
        <v>100</v>
      </c>
      <c r="AL50" s="81">
        <f t="shared" si="31"/>
        <v>100</v>
      </c>
    </row>
    <row r="51" spans="1:38" ht="14.25" customHeight="1" hidden="1">
      <c r="A51" s="38">
        <v>48</v>
      </c>
      <c r="B51" s="10" t="s">
        <v>134</v>
      </c>
      <c r="C51" s="10" t="s">
        <v>93</v>
      </c>
      <c r="D51" s="9" t="s">
        <v>593</v>
      </c>
      <c r="E51" s="14" t="s">
        <v>2</v>
      </c>
      <c r="F51" s="23" t="s">
        <v>217</v>
      </c>
      <c r="G51" s="11">
        <v>0</v>
      </c>
      <c r="H51" s="55">
        <v>0</v>
      </c>
      <c r="I51" s="11">
        <v>0</v>
      </c>
      <c r="J51" s="55">
        <v>0</v>
      </c>
      <c r="K51" s="11">
        <v>0</v>
      </c>
      <c r="L51" s="55">
        <v>0</v>
      </c>
      <c r="M51" s="11">
        <v>0</v>
      </c>
      <c r="N51" s="55">
        <v>0</v>
      </c>
      <c r="O51" s="11">
        <v>0</v>
      </c>
      <c r="P51" s="55">
        <v>0</v>
      </c>
      <c r="Q51" s="66">
        <f t="shared" si="16"/>
        <v>0</v>
      </c>
      <c r="R51" s="66">
        <f t="shared" si="17"/>
        <v>0</v>
      </c>
      <c r="S51" s="51"/>
      <c r="T51" s="66" t="str">
        <f t="shared" si="18"/>
        <v>NE</v>
      </c>
      <c r="U51" s="64"/>
      <c r="V51" s="64"/>
      <c r="W51" s="56">
        <v>0</v>
      </c>
      <c r="X51" s="65"/>
      <c r="Y51" s="63">
        <f t="shared" si="19"/>
        <v>0</v>
      </c>
      <c r="AA51" s="122">
        <f t="shared" si="20"/>
        <v>0</v>
      </c>
      <c r="AB51" s="122">
        <f t="shared" si="21"/>
        <v>300</v>
      </c>
      <c r="AC51" s="93">
        <f t="shared" si="22"/>
        <v>0</v>
      </c>
      <c r="AD51" s="93">
        <f t="shared" si="23"/>
        <v>0</v>
      </c>
      <c r="AE51" s="93">
        <f t="shared" si="24"/>
        <v>0</v>
      </c>
      <c r="AF51" s="93">
        <f t="shared" si="25"/>
        <v>0</v>
      </c>
      <c r="AG51" s="93">
        <f t="shared" si="26"/>
        <v>0</v>
      </c>
      <c r="AH51" s="81">
        <f t="shared" si="27"/>
        <v>100</v>
      </c>
      <c r="AI51" s="81">
        <f t="shared" si="28"/>
        <v>100</v>
      </c>
      <c r="AJ51" s="81">
        <f t="shared" si="29"/>
        <v>100</v>
      </c>
      <c r="AK51" s="81">
        <f t="shared" si="30"/>
        <v>100</v>
      </c>
      <c r="AL51" s="81">
        <f t="shared" si="31"/>
        <v>100</v>
      </c>
    </row>
    <row r="52" spans="1:38" ht="14.25" customHeight="1" hidden="1">
      <c r="A52" s="53">
        <v>49</v>
      </c>
      <c r="B52" s="19" t="s">
        <v>986</v>
      </c>
      <c r="C52" s="10" t="s">
        <v>170</v>
      </c>
      <c r="D52" s="9" t="s">
        <v>836</v>
      </c>
      <c r="E52" s="1" t="s">
        <v>836</v>
      </c>
      <c r="F52" s="26" t="s">
        <v>995</v>
      </c>
      <c r="G52" s="11">
        <v>0</v>
      </c>
      <c r="H52" s="55">
        <v>0</v>
      </c>
      <c r="I52" s="11">
        <v>0</v>
      </c>
      <c r="J52" s="55">
        <v>0</v>
      </c>
      <c r="K52" s="11">
        <v>0</v>
      </c>
      <c r="L52" s="55">
        <v>0</v>
      </c>
      <c r="M52" s="11">
        <v>0</v>
      </c>
      <c r="N52" s="55">
        <v>0</v>
      </c>
      <c r="O52" s="11">
        <v>0</v>
      </c>
      <c r="P52" s="55">
        <v>0</v>
      </c>
      <c r="Q52" s="66">
        <f t="shared" si="16"/>
        <v>0</v>
      </c>
      <c r="R52" s="66">
        <f t="shared" si="17"/>
        <v>0</v>
      </c>
      <c r="S52" s="51"/>
      <c r="T52" s="66" t="str">
        <f t="shared" si="18"/>
        <v>NE</v>
      </c>
      <c r="U52" s="64"/>
      <c r="V52" s="64"/>
      <c r="W52" s="56">
        <v>0</v>
      </c>
      <c r="X52" s="65"/>
      <c r="Y52" s="63">
        <f t="shared" si="19"/>
        <v>0</v>
      </c>
      <c r="AA52" s="122">
        <f t="shared" si="20"/>
        <v>0</v>
      </c>
      <c r="AB52" s="122">
        <f t="shared" si="21"/>
        <v>300</v>
      </c>
      <c r="AC52" s="93">
        <f t="shared" si="22"/>
        <v>0</v>
      </c>
      <c r="AD52" s="93">
        <f t="shared" si="23"/>
        <v>0</v>
      </c>
      <c r="AE52" s="93">
        <f t="shared" si="24"/>
        <v>0</v>
      </c>
      <c r="AF52" s="93">
        <f t="shared" si="25"/>
        <v>0</v>
      </c>
      <c r="AG52" s="93">
        <f t="shared" si="26"/>
        <v>0</v>
      </c>
      <c r="AH52" s="81">
        <f t="shared" si="27"/>
        <v>100</v>
      </c>
      <c r="AI52" s="81">
        <f t="shared" si="28"/>
        <v>100</v>
      </c>
      <c r="AJ52" s="81">
        <f t="shared" si="29"/>
        <v>100</v>
      </c>
      <c r="AK52" s="81">
        <f t="shared" si="30"/>
        <v>100</v>
      </c>
      <c r="AL52" s="81">
        <f t="shared" si="31"/>
        <v>100</v>
      </c>
    </row>
    <row r="53" spans="1:38" ht="14.25" customHeight="1" hidden="1">
      <c r="A53" s="38">
        <v>50</v>
      </c>
      <c r="B53" s="10" t="s">
        <v>317</v>
      </c>
      <c r="C53" s="10" t="s">
        <v>93</v>
      </c>
      <c r="D53" s="9" t="s">
        <v>606</v>
      </c>
      <c r="E53" s="95" t="s">
        <v>474</v>
      </c>
      <c r="F53" s="49" t="s">
        <v>198</v>
      </c>
      <c r="G53" s="11">
        <v>0</v>
      </c>
      <c r="H53" s="55">
        <v>0</v>
      </c>
      <c r="I53" s="11">
        <v>0</v>
      </c>
      <c r="J53" s="55">
        <v>0</v>
      </c>
      <c r="K53" s="11">
        <v>0</v>
      </c>
      <c r="L53" s="55">
        <v>0</v>
      </c>
      <c r="M53" s="11">
        <v>0</v>
      </c>
      <c r="N53" s="55">
        <v>0</v>
      </c>
      <c r="O53" s="11">
        <v>0</v>
      </c>
      <c r="P53" s="55">
        <v>0</v>
      </c>
      <c r="Q53" s="66">
        <f t="shared" si="16"/>
        <v>0</v>
      </c>
      <c r="R53" s="66">
        <f t="shared" si="17"/>
        <v>0</v>
      </c>
      <c r="S53" s="51"/>
      <c r="T53" s="66" t="str">
        <f t="shared" si="18"/>
        <v>NE</v>
      </c>
      <c r="U53" s="64"/>
      <c r="V53" s="64"/>
      <c r="W53" s="56">
        <v>0</v>
      </c>
      <c r="X53" s="65"/>
      <c r="Y53" s="63">
        <f t="shared" si="19"/>
        <v>0</v>
      </c>
      <c r="AA53" s="122">
        <f t="shared" si="20"/>
        <v>0</v>
      </c>
      <c r="AB53" s="122">
        <f t="shared" si="21"/>
        <v>300</v>
      </c>
      <c r="AC53" s="93">
        <f t="shared" si="22"/>
        <v>0</v>
      </c>
      <c r="AD53" s="93">
        <f t="shared" si="23"/>
        <v>0</v>
      </c>
      <c r="AE53" s="93">
        <f t="shared" si="24"/>
        <v>0</v>
      </c>
      <c r="AF53" s="93">
        <f t="shared" si="25"/>
        <v>0</v>
      </c>
      <c r="AG53" s="93">
        <f t="shared" si="26"/>
        <v>0</v>
      </c>
      <c r="AH53" s="81">
        <f t="shared" si="27"/>
        <v>100</v>
      </c>
      <c r="AI53" s="81">
        <f t="shared" si="28"/>
        <v>100</v>
      </c>
      <c r="AJ53" s="81">
        <f t="shared" si="29"/>
        <v>100</v>
      </c>
      <c r="AK53" s="81">
        <f t="shared" si="30"/>
        <v>100</v>
      </c>
      <c r="AL53" s="81">
        <f t="shared" si="31"/>
        <v>100</v>
      </c>
    </row>
    <row r="54" spans="1:38" ht="14.25" customHeight="1" hidden="1">
      <c r="A54" s="38">
        <v>51</v>
      </c>
      <c r="B54" s="19" t="s">
        <v>987</v>
      </c>
      <c r="C54" s="10" t="s">
        <v>113</v>
      </c>
      <c r="D54" s="9"/>
      <c r="E54" s="14" t="s">
        <v>474</v>
      </c>
      <c r="F54" s="26" t="s">
        <v>996</v>
      </c>
      <c r="G54" s="11">
        <v>0</v>
      </c>
      <c r="H54" s="55">
        <v>0</v>
      </c>
      <c r="I54" s="11">
        <v>0</v>
      </c>
      <c r="J54" s="55">
        <v>0</v>
      </c>
      <c r="K54" s="11">
        <v>0</v>
      </c>
      <c r="L54" s="55">
        <v>0</v>
      </c>
      <c r="M54" s="11">
        <v>0</v>
      </c>
      <c r="N54" s="55">
        <v>0</v>
      </c>
      <c r="O54" s="11">
        <v>0</v>
      </c>
      <c r="P54" s="55">
        <v>0</v>
      </c>
      <c r="Q54" s="66">
        <f t="shared" si="16"/>
        <v>0</v>
      </c>
      <c r="R54" s="66">
        <f t="shared" si="17"/>
        <v>0</v>
      </c>
      <c r="S54" s="51"/>
      <c r="T54" s="66" t="str">
        <f t="shared" si="18"/>
        <v>NE</v>
      </c>
      <c r="U54" s="64"/>
      <c r="V54" s="64"/>
      <c r="W54" s="56">
        <v>0</v>
      </c>
      <c r="X54" s="65"/>
      <c r="Y54" s="63">
        <f t="shared" si="19"/>
        <v>0</v>
      </c>
      <c r="AA54" s="122">
        <f t="shared" si="20"/>
        <v>0</v>
      </c>
      <c r="AB54" s="122">
        <f t="shared" si="21"/>
        <v>300</v>
      </c>
      <c r="AC54" s="93">
        <f t="shared" si="22"/>
        <v>0</v>
      </c>
      <c r="AD54" s="93">
        <f t="shared" si="23"/>
        <v>0</v>
      </c>
      <c r="AE54" s="93">
        <f t="shared" si="24"/>
        <v>0</v>
      </c>
      <c r="AF54" s="93">
        <f t="shared" si="25"/>
        <v>0</v>
      </c>
      <c r="AG54" s="93">
        <f t="shared" si="26"/>
        <v>0</v>
      </c>
      <c r="AH54" s="81">
        <f t="shared" si="27"/>
        <v>100</v>
      </c>
      <c r="AI54" s="81">
        <f t="shared" si="28"/>
        <v>100</v>
      </c>
      <c r="AJ54" s="81">
        <f t="shared" si="29"/>
        <v>100</v>
      </c>
      <c r="AK54" s="81">
        <f t="shared" si="30"/>
        <v>100</v>
      </c>
      <c r="AL54" s="81">
        <f t="shared" si="31"/>
        <v>100</v>
      </c>
    </row>
    <row r="55" spans="1:38" ht="14.25" customHeight="1" hidden="1">
      <c r="A55" s="53">
        <v>52</v>
      </c>
      <c r="B55" s="14" t="s">
        <v>988</v>
      </c>
      <c r="C55" s="14" t="s">
        <v>989</v>
      </c>
      <c r="D55" s="9" t="s">
        <v>836</v>
      </c>
      <c r="E55" s="1" t="s">
        <v>836</v>
      </c>
      <c r="F55" s="14" t="s">
        <v>989</v>
      </c>
      <c r="G55" s="11">
        <v>0</v>
      </c>
      <c r="H55" s="55">
        <v>0</v>
      </c>
      <c r="I55" s="11">
        <v>0</v>
      </c>
      <c r="J55" s="55">
        <v>0</v>
      </c>
      <c r="K55" s="11">
        <v>0</v>
      </c>
      <c r="L55" s="55">
        <v>0</v>
      </c>
      <c r="M55" s="11">
        <v>0</v>
      </c>
      <c r="N55" s="55">
        <v>0</v>
      </c>
      <c r="O55" s="11">
        <v>0</v>
      </c>
      <c r="P55" s="55">
        <v>0</v>
      </c>
      <c r="Q55" s="66">
        <f t="shared" si="16"/>
        <v>0</v>
      </c>
      <c r="R55" s="66">
        <f t="shared" si="17"/>
        <v>0</v>
      </c>
      <c r="S55" s="51"/>
      <c r="T55" s="66" t="str">
        <f t="shared" si="18"/>
        <v>NE</v>
      </c>
      <c r="U55" s="64"/>
      <c r="V55" s="64"/>
      <c r="W55" s="56">
        <v>0</v>
      </c>
      <c r="X55" s="65"/>
      <c r="Y55" s="63">
        <f t="shared" si="19"/>
        <v>0</v>
      </c>
      <c r="AA55" s="122">
        <f t="shared" si="20"/>
        <v>0</v>
      </c>
      <c r="AB55" s="122">
        <f t="shared" si="21"/>
        <v>300</v>
      </c>
      <c r="AC55" s="93">
        <f t="shared" si="22"/>
        <v>0</v>
      </c>
      <c r="AD55" s="93">
        <f t="shared" si="23"/>
        <v>0</v>
      </c>
      <c r="AE55" s="93">
        <f t="shared" si="24"/>
        <v>0</v>
      </c>
      <c r="AF55" s="93">
        <f t="shared" si="25"/>
        <v>0</v>
      </c>
      <c r="AG55" s="93">
        <f t="shared" si="26"/>
        <v>0</v>
      </c>
      <c r="AH55" s="81">
        <f t="shared" si="27"/>
        <v>100</v>
      </c>
      <c r="AI55" s="81">
        <f t="shared" si="28"/>
        <v>100</v>
      </c>
      <c r="AJ55" s="81">
        <f t="shared" si="29"/>
        <v>100</v>
      </c>
      <c r="AK55" s="81">
        <f t="shared" si="30"/>
        <v>100</v>
      </c>
      <c r="AL55" s="81">
        <f t="shared" si="31"/>
        <v>100</v>
      </c>
    </row>
    <row r="56" spans="1:38" ht="14.25" customHeight="1" hidden="1">
      <c r="A56" s="38">
        <v>53</v>
      </c>
      <c r="B56" s="10" t="s">
        <v>323</v>
      </c>
      <c r="C56" s="10" t="s">
        <v>4</v>
      </c>
      <c r="D56" s="9"/>
      <c r="E56" s="14" t="s">
        <v>665</v>
      </c>
      <c r="F56" s="49" t="s">
        <v>217</v>
      </c>
      <c r="G56" s="11">
        <v>0</v>
      </c>
      <c r="H56" s="55">
        <v>0</v>
      </c>
      <c r="I56" s="11">
        <v>0</v>
      </c>
      <c r="J56" s="55">
        <v>0</v>
      </c>
      <c r="K56" s="11">
        <v>0</v>
      </c>
      <c r="L56" s="55">
        <v>0</v>
      </c>
      <c r="M56" s="11">
        <v>0</v>
      </c>
      <c r="N56" s="55">
        <v>0</v>
      </c>
      <c r="O56" s="11">
        <v>0</v>
      </c>
      <c r="P56" s="55">
        <v>0</v>
      </c>
      <c r="Q56" s="66">
        <f t="shared" si="16"/>
        <v>0</v>
      </c>
      <c r="R56" s="66">
        <f t="shared" si="17"/>
        <v>0</v>
      </c>
      <c r="S56" s="51"/>
      <c r="T56" s="66" t="str">
        <f t="shared" si="18"/>
        <v>NE</v>
      </c>
      <c r="U56" s="64"/>
      <c r="V56" s="64"/>
      <c r="W56" s="56">
        <v>0</v>
      </c>
      <c r="X56" s="65"/>
      <c r="Y56" s="63">
        <f t="shared" si="19"/>
        <v>0</v>
      </c>
      <c r="AA56" s="122">
        <f t="shared" si="20"/>
        <v>0</v>
      </c>
      <c r="AB56" s="122">
        <f t="shared" si="21"/>
        <v>300</v>
      </c>
      <c r="AC56" s="93">
        <f t="shared" si="22"/>
        <v>0</v>
      </c>
      <c r="AD56" s="93">
        <f t="shared" si="23"/>
        <v>0</v>
      </c>
      <c r="AE56" s="93">
        <f t="shared" si="24"/>
        <v>0</v>
      </c>
      <c r="AF56" s="93">
        <f t="shared" si="25"/>
        <v>0</v>
      </c>
      <c r="AG56" s="93">
        <f t="shared" si="26"/>
        <v>0</v>
      </c>
      <c r="AH56" s="81">
        <f t="shared" si="27"/>
        <v>100</v>
      </c>
      <c r="AI56" s="81">
        <f t="shared" si="28"/>
        <v>100</v>
      </c>
      <c r="AJ56" s="81">
        <f t="shared" si="29"/>
        <v>100</v>
      </c>
      <c r="AK56" s="81">
        <f t="shared" si="30"/>
        <v>100</v>
      </c>
      <c r="AL56" s="81">
        <f t="shared" si="31"/>
        <v>100</v>
      </c>
    </row>
    <row r="57" spans="1:38" ht="14.25" customHeight="1" hidden="1">
      <c r="A57" s="38">
        <v>54</v>
      </c>
      <c r="B57" s="19" t="s">
        <v>956</v>
      </c>
      <c r="C57" s="10" t="s">
        <v>858</v>
      </c>
      <c r="D57" s="9" t="s">
        <v>576</v>
      </c>
      <c r="E57" s="1" t="s">
        <v>248</v>
      </c>
      <c r="F57" s="23" t="s">
        <v>997</v>
      </c>
      <c r="G57" s="11">
        <v>0</v>
      </c>
      <c r="H57" s="55">
        <v>0</v>
      </c>
      <c r="I57" s="11">
        <v>0</v>
      </c>
      <c r="J57" s="55">
        <v>0</v>
      </c>
      <c r="K57" s="11">
        <v>0</v>
      </c>
      <c r="L57" s="55">
        <v>0</v>
      </c>
      <c r="M57" s="11">
        <v>0</v>
      </c>
      <c r="N57" s="55">
        <v>0</v>
      </c>
      <c r="O57" s="11">
        <v>0</v>
      </c>
      <c r="P57" s="55">
        <v>0</v>
      </c>
      <c r="Q57" s="66">
        <f t="shared" si="16"/>
        <v>0</v>
      </c>
      <c r="R57" s="66">
        <f t="shared" si="17"/>
        <v>0</v>
      </c>
      <c r="S57" s="51"/>
      <c r="T57" s="66" t="str">
        <f t="shared" si="18"/>
        <v>NE</v>
      </c>
      <c r="U57" s="64"/>
      <c r="V57" s="64"/>
      <c r="W57" s="56">
        <v>0</v>
      </c>
      <c r="X57" s="65"/>
      <c r="Y57" s="63">
        <f t="shared" si="19"/>
        <v>0</v>
      </c>
      <c r="AA57" s="122">
        <f t="shared" si="20"/>
        <v>0</v>
      </c>
      <c r="AB57" s="122">
        <f t="shared" si="21"/>
        <v>300</v>
      </c>
      <c r="AC57" s="93">
        <f t="shared" si="22"/>
        <v>0</v>
      </c>
      <c r="AD57" s="93">
        <f t="shared" si="23"/>
        <v>0</v>
      </c>
      <c r="AE57" s="93">
        <f t="shared" si="24"/>
        <v>0</v>
      </c>
      <c r="AF57" s="93">
        <f t="shared" si="25"/>
        <v>0</v>
      </c>
      <c r="AG57" s="93">
        <f t="shared" si="26"/>
        <v>0</v>
      </c>
      <c r="AH57" s="81">
        <f t="shared" si="27"/>
        <v>100</v>
      </c>
      <c r="AI57" s="81">
        <f t="shared" si="28"/>
        <v>100</v>
      </c>
      <c r="AJ57" s="81">
        <f t="shared" si="29"/>
        <v>100</v>
      </c>
      <c r="AK57" s="81">
        <f t="shared" si="30"/>
        <v>100</v>
      </c>
      <c r="AL57" s="81">
        <f t="shared" si="31"/>
        <v>100</v>
      </c>
    </row>
    <row r="58" spans="1:38" ht="14.25" customHeight="1" hidden="1">
      <c r="A58" s="53">
        <v>55</v>
      </c>
      <c r="B58" s="10" t="s">
        <v>1187</v>
      </c>
      <c r="C58" s="10" t="s">
        <v>1188</v>
      </c>
      <c r="D58" s="9" t="s">
        <v>576</v>
      </c>
      <c r="E58" s="14" t="s">
        <v>921</v>
      </c>
      <c r="F58" s="49" t="s">
        <v>396</v>
      </c>
      <c r="G58" s="11">
        <v>0</v>
      </c>
      <c r="H58" s="55">
        <v>0</v>
      </c>
      <c r="I58" s="11">
        <v>0</v>
      </c>
      <c r="J58" s="55">
        <v>0</v>
      </c>
      <c r="K58" s="11">
        <v>0</v>
      </c>
      <c r="L58" s="55">
        <v>0</v>
      </c>
      <c r="M58" s="11">
        <v>0</v>
      </c>
      <c r="N58" s="55">
        <v>0</v>
      </c>
      <c r="O58" s="11">
        <v>0</v>
      </c>
      <c r="P58" s="55">
        <v>0</v>
      </c>
      <c r="Q58" s="66">
        <f t="shared" si="16"/>
        <v>0</v>
      </c>
      <c r="R58" s="66">
        <f t="shared" si="17"/>
        <v>0</v>
      </c>
      <c r="T58" s="66" t="str">
        <f t="shared" si="18"/>
        <v>NE</v>
      </c>
      <c r="U58" s="64"/>
      <c r="V58" s="64"/>
      <c r="W58" s="56">
        <v>0</v>
      </c>
      <c r="X58" s="65"/>
      <c r="Y58" s="63">
        <f t="shared" si="19"/>
        <v>0</v>
      </c>
      <c r="AA58" s="122">
        <f t="shared" si="20"/>
        <v>0</v>
      </c>
      <c r="AB58" s="122">
        <f t="shared" si="21"/>
        <v>300</v>
      </c>
      <c r="AC58" s="93">
        <f t="shared" si="22"/>
        <v>0</v>
      </c>
      <c r="AD58" s="93">
        <f t="shared" si="23"/>
        <v>0</v>
      </c>
      <c r="AE58" s="93">
        <f t="shared" si="24"/>
        <v>0</v>
      </c>
      <c r="AF58" s="93">
        <f t="shared" si="25"/>
        <v>0</v>
      </c>
      <c r="AG58" s="93">
        <f t="shared" si="26"/>
        <v>0</v>
      </c>
      <c r="AH58" s="81">
        <f t="shared" si="27"/>
        <v>100</v>
      </c>
      <c r="AI58" s="81">
        <f t="shared" si="28"/>
        <v>100</v>
      </c>
      <c r="AJ58" s="81">
        <f t="shared" si="29"/>
        <v>100</v>
      </c>
      <c r="AK58" s="81">
        <f t="shared" si="30"/>
        <v>100</v>
      </c>
      <c r="AL58" s="81">
        <f t="shared" si="31"/>
        <v>100</v>
      </c>
    </row>
    <row r="59" spans="1:38" ht="14.25" customHeight="1" hidden="1">
      <c r="A59" s="38">
        <v>56</v>
      </c>
      <c r="B59" s="3" t="s">
        <v>990</v>
      </c>
      <c r="C59" s="3" t="s">
        <v>991</v>
      </c>
      <c r="D59" s="9" t="s">
        <v>576</v>
      </c>
      <c r="E59" s="14" t="s">
        <v>965</v>
      </c>
      <c r="F59" s="23" t="s">
        <v>998</v>
      </c>
      <c r="G59" s="11">
        <v>0</v>
      </c>
      <c r="H59" s="55">
        <v>0</v>
      </c>
      <c r="I59" s="11">
        <v>0</v>
      </c>
      <c r="J59" s="55">
        <v>0</v>
      </c>
      <c r="K59" s="11">
        <v>0</v>
      </c>
      <c r="L59" s="55">
        <v>0</v>
      </c>
      <c r="M59" s="11">
        <v>0</v>
      </c>
      <c r="N59" s="55">
        <v>0</v>
      </c>
      <c r="O59" s="11">
        <v>0</v>
      </c>
      <c r="P59" s="55">
        <v>0</v>
      </c>
      <c r="Q59" s="66">
        <f t="shared" si="16"/>
        <v>0</v>
      </c>
      <c r="R59" s="66">
        <f t="shared" si="17"/>
        <v>0</v>
      </c>
      <c r="S59" s="51"/>
      <c r="T59" s="66" t="str">
        <f t="shared" si="18"/>
        <v>NE</v>
      </c>
      <c r="U59" s="64"/>
      <c r="V59" s="64"/>
      <c r="W59" s="56">
        <v>0</v>
      </c>
      <c r="X59" s="65"/>
      <c r="Y59" s="63">
        <f t="shared" si="19"/>
        <v>0</v>
      </c>
      <c r="AA59" s="122">
        <f t="shared" si="20"/>
        <v>0</v>
      </c>
      <c r="AB59" s="122">
        <f t="shared" si="21"/>
        <v>300</v>
      </c>
      <c r="AC59" s="93">
        <f t="shared" si="22"/>
        <v>0</v>
      </c>
      <c r="AD59" s="93">
        <f t="shared" si="23"/>
        <v>0</v>
      </c>
      <c r="AE59" s="93">
        <f t="shared" si="24"/>
        <v>0</v>
      </c>
      <c r="AF59" s="93">
        <f t="shared" si="25"/>
        <v>0</v>
      </c>
      <c r="AG59" s="93">
        <f t="shared" si="26"/>
        <v>0</v>
      </c>
      <c r="AH59" s="81">
        <f t="shared" si="27"/>
        <v>100</v>
      </c>
      <c r="AI59" s="81">
        <f t="shared" si="28"/>
        <v>100</v>
      </c>
      <c r="AJ59" s="81">
        <f t="shared" si="29"/>
        <v>100</v>
      </c>
      <c r="AK59" s="81">
        <f t="shared" si="30"/>
        <v>100</v>
      </c>
      <c r="AL59" s="81">
        <f t="shared" si="31"/>
        <v>100</v>
      </c>
    </row>
    <row r="60" spans="1:38" ht="14.25" customHeight="1" hidden="1">
      <c r="A60" s="38">
        <v>57</v>
      </c>
      <c r="B60" s="19" t="s">
        <v>992</v>
      </c>
      <c r="C60" s="10" t="s">
        <v>993</v>
      </c>
      <c r="D60" s="9" t="s">
        <v>576</v>
      </c>
      <c r="E60" s="1" t="s">
        <v>900</v>
      </c>
      <c r="F60" s="26" t="s">
        <v>972</v>
      </c>
      <c r="G60" s="11">
        <v>0</v>
      </c>
      <c r="H60" s="55">
        <v>0</v>
      </c>
      <c r="I60" s="11">
        <v>0</v>
      </c>
      <c r="J60" s="55">
        <v>0</v>
      </c>
      <c r="K60" s="11">
        <v>0</v>
      </c>
      <c r="L60" s="55">
        <v>0</v>
      </c>
      <c r="M60" s="11">
        <v>0</v>
      </c>
      <c r="N60" s="55">
        <v>0</v>
      </c>
      <c r="O60" s="11">
        <v>0</v>
      </c>
      <c r="P60" s="55">
        <v>0</v>
      </c>
      <c r="Q60" s="66">
        <f t="shared" si="16"/>
        <v>0</v>
      </c>
      <c r="R60" s="66">
        <f t="shared" si="17"/>
        <v>0</v>
      </c>
      <c r="S60" s="51"/>
      <c r="T60" s="66" t="str">
        <f t="shared" si="18"/>
        <v>NE</v>
      </c>
      <c r="U60" s="64"/>
      <c r="V60" s="64"/>
      <c r="W60" s="56">
        <v>0</v>
      </c>
      <c r="X60" s="65"/>
      <c r="Y60" s="63">
        <f t="shared" si="19"/>
        <v>0</v>
      </c>
      <c r="AA60" s="122">
        <f t="shared" si="20"/>
        <v>0</v>
      </c>
      <c r="AB60" s="122">
        <f t="shared" si="21"/>
        <v>300</v>
      </c>
      <c r="AC60" s="93">
        <f t="shared" si="22"/>
        <v>0</v>
      </c>
      <c r="AD60" s="93">
        <f t="shared" si="23"/>
        <v>0</v>
      </c>
      <c r="AE60" s="93">
        <f t="shared" si="24"/>
        <v>0</v>
      </c>
      <c r="AF60" s="93">
        <f t="shared" si="25"/>
        <v>0</v>
      </c>
      <c r="AG60" s="93">
        <f t="shared" si="26"/>
        <v>0</v>
      </c>
      <c r="AH60" s="81">
        <f t="shared" si="27"/>
        <v>100</v>
      </c>
      <c r="AI60" s="81">
        <f t="shared" si="28"/>
        <v>100</v>
      </c>
      <c r="AJ60" s="81">
        <f t="shared" si="29"/>
        <v>100</v>
      </c>
      <c r="AK60" s="81">
        <f t="shared" si="30"/>
        <v>100</v>
      </c>
      <c r="AL60" s="81">
        <f t="shared" si="31"/>
        <v>100</v>
      </c>
    </row>
    <row r="61" spans="1:38" ht="14.25" customHeight="1" hidden="1">
      <c r="A61" s="53">
        <v>58</v>
      </c>
      <c r="B61" s="10" t="s">
        <v>1185</v>
      </c>
      <c r="C61" s="10" t="s">
        <v>766</v>
      </c>
      <c r="D61" s="9" t="s">
        <v>576</v>
      </c>
      <c r="E61" s="10" t="s">
        <v>1186</v>
      </c>
      <c r="F61" s="49" t="s">
        <v>355</v>
      </c>
      <c r="G61" s="11">
        <v>0</v>
      </c>
      <c r="H61" s="55">
        <v>0</v>
      </c>
      <c r="I61" s="11">
        <v>0</v>
      </c>
      <c r="J61" s="55">
        <v>0</v>
      </c>
      <c r="K61" s="11">
        <v>0</v>
      </c>
      <c r="L61" s="55">
        <v>0</v>
      </c>
      <c r="M61" s="11">
        <v>0</v>
      </c>
      <c r="N61" s="55">
        <v>0</v>
      </c>
      <c r="O61" s="11">
        <v>0</v>
      </c>
      <c r="P61" s="55">
        <v>0</v>
      </c>
      <c r="Q61" s="66">
        <f t="shared" si="16"/>
        <v>0</v>
      </c>
      <c r="R61" s="66">
        <f t="shared" si="17"/>
        <v>0</v>
      </c>
      <c r="T61" s="66" t="str">
        <f t="shared" si="18"/>
        <v>NE</v>
      </c>
      <c r="U61" s="64"/>
      <c r="V61" s="64"/>
      <c r="W61" s="56">
        <v>0</v>
      </c>
      <c r="X61" s="65"/>
      <c r="Y61" s="63">
        <f t="shared" si="19"/>
        <v>0</v>
      </c>
      <c r="AA61" s="122">
        <f t="shared" si="20"/>
        <v>0</v>
      </c>
      <c r="AB61" s="122">
        <f t="shared" si="21"/>
        <v>300</v>
      </c>
      <c r="AC61" s="93">
        <f t="shared" si="22"/>
        <v>0</v>
      </c>
      <c r="AD61" s="93">
        <f t="shared" si="23"/>
        <v>0</v>
      </c>
      <c r="AE61" s="93">
        <f t="shared" si="24"/>
        <v>0</v>
      </c>
      <c r="AF61" s="93">
        <f t="shared" si="25"/>
        <v>0</v>
      </c>
      <c r="AG61" s="93">
        <f t="shared" si="26"/>
        <v>0</v>
      </c>
      <c r="AH61" s="81">
        <f t="shared" si="27"/>
        <v>100</v>
      </c>
      <c r="AI61" s="81">
        <f t="shared" si="28"/>
        <v>100</v>
      </c>
      <c r="AJ61" s="81">
        <f t="shared" si="29"/>
        <v>100</v>
      </c>
      <c r="AK61" s="81">
        <f t="shared" si="30"/>
        <v>100</v>
      </c>
      <c r="AL61" s="81">
        <f t="shared" si="31"/>
        <v>100</v>
      </c>
    </row>
    <row r="62" spans="1:38" ht="14.25" customHeight="1" hidden="1">
      <c r="A62" s="38">
        <v>59</v>
      </c>
      <c r="B62" s="17" t="s">
        <v>895</v>
      </c>
      <c r="C62" s="10" t="s">
        <v>354</v>
      </c>
      <c r="D62" s="9" t="s">
        <v>576</v>
      </c>
      <c r="E62" s="1" t="s">
        <v>900</v>
      </c>
      <c r="F62" s="49" t="s">
        <v>999</v>
      </c>
      <c r="G62" s="11">
        <v>0</v>
      </c>
      <c r="H62" s="55">
        <v>0</v>
      </c>
      <c r="I62" s="11">
        <v>0</v>
      </c>
      <c r="J62" s="55">
        <v>0</v>
      </c>
      <c r="K62" s="11">
        <v>0</v>
      </c>
      <c r="L62" s="55">
        <v>0</v>
      </c>
      <c r="M62" s="11">
        <v>0</v>
      </c>
      <c r="N62" s="55">
        <v>0</v>
      </c>
      <c r="O62" s="11">
        <v>0</v>
      </c>
      <c r="P62" s="55">
        <v>0</v>
      </c>
      <c r="Q62" s="66">
        <f t="shared" si="16"/>
        <v>0</v>
      </c>
      <c r="R62" s="66">
        <f t="shared" si="17"/>
        <v>0</v>
      </c>
      <c r="S62" s="51"/>
      <c r="T62" s="66" t="str">
        <f t="shared" si="18"/>
        <v>NE</v>
      </c>
      <c r="U62" s="64"/>
      <c r="V62" s="64"/>
      <c r="W62" s="56">
        <v>0</v>
      </c>
      <c r="X62" s="65"/>
      <c r="Y62" s="63">
        <f t="shared" si="19"/>
        <v>0</v>
      </c>
      <c r="AA62" s="122">
        <f t="shared" si="20"/>
        <v>0</v>
      </c>
      <c r="AB62" s="122">
        <f t="shared" si="21"/>
        <v>300</v>
      </c>
      <c r="AC62" s="93">
        <f t="shared" si="22"/>
        <v>0</v>
      </c>
      <c r="AD62" s="93">
        <f t="shared" si="23"/>
        <v>0</v>
      </c>
      <c r="AE62" s="93">
        <f t="shared" si="24"/>
        <v>0</v>
      </c>
      <c r="AF62" s="93">
        <f t="shared" si="25"/>
        <v>0</v>
      </c>
      <c r="AG62" s="93">
        <f t="shared" si="26"/>
        <v>0</v>
      </c>
      <c r="AH62" s="81">
        <f t="shared" si="27"/>
        <v>100</v>
      </c>
      <c r="AI62" s="81">
        <f t="shared" si="28"/>
        <v>100</v>
      </c>
      <c r="AJ62" s="81">
        <f t="shared" si="29"/>
        <v>100</v>
      </c>
      <c r="AK62" s="81">
        <f t="shared" si="30"/>
        <v>100</v>
      </c>
      <c r="AL62" s="81">
        <f t="shared" si="31"/>
        <v>100</v>
      </c>
    </row>
    <row r="63" spans="1:38" ht="14.25" customHeight="1" hidden="1">
      <c r="A63" s="38">
        <v>60</v>
      </c>
      <c r="B63" s="12" t="s">
        <v>313</v>
      </c>
      <c r="C63" s="10" t="s">
        <v>113</v>
      </c>
      <c r="D63" s="9" t="s">
        <v>587</v>
      </c>
      <c r="E63" s="14" t="s">
        <v>835</v>
      </c>
      <c r="F63" s="14" t="s">
        <v>316</v>
      </c>
      <c r="G63" s="11">
        <v>0</v>
      </c>
      <c r="H63" s="55">
        <v>0</v>
      </c>
      <c r="I63" s="11">
        <v>0</v>
      </c>
      <c r="J63" s="55">
        <v>0</v>
      </c>
      <c r="K63" s="11">
        <v>0</v>
      </c>
      <c r="L63" s="55">
        <v>0</v>
      </c>
      <c r="M63" s="11">
        <v>0</v>
      </c>
      <c r="N63" s="55">
        <v>0</v>
      </c>
      <c r="O63" s="11">
        <v>0</v>
      </c>
      <c r="P63" s="55">
        <v>0</v>
      </c>
      <c r="Q63" s="66">
        <f t="shared" si="16"/>
        <v>0</v>
      </c>
      <c r="R63" s="66">
        <f t="shared" si="17"/>
        <v>0</v>
      </c>
      <c r="S63" s="51"/>
      <c r="T63" s="66" t="str">
        <f t="shared" si="18"/>
        <v>NE</v>
      </c>
      <c r="U63" s="64"/>
      <c r="V63" s="64"/>
      <c r="W63" s="56">
        <v>0</v>
      </c>
      <c r="X63" s="65"/>
      <c r="Y63" s="63">
        <f t="shared" si="19"/>
        <v>0</v>
      </c>
      <c r="AA63" s="122">
        <f t="shared" si="20"/>
        <v>0</v>
      </c>
      <c r="AB63" s="122">
        <f t="shared" si="21"/>
        <v>300</v>
      </c>
      <c r="AC63" s="93">
        <f t="shared" si="22"/>
        <v>0</v>
      </c>
      <c r="AD63" s="93">
        <f t="shared" si="23"/>
        <v>0</v>
      </c>
      <c r="AE63" s="93">
        <f t="shared" si="24"/>
        <v>0</v>
      </c>
      <c r="AF63" s="93">
        <f t="shared" si="25"/>
        <v>0</v>
      </c>
      <c r="AG63" s="93">
        <f t="shared" si="26"/>
        <v>0</v>
      </c>
      <c r="AH63" s="81">
        <f t="shared" si="27"/>
        <v>100</v>
      </c>
      <c r="AI63" s="81">
        <f t="shared" si="28"/>
        <v>100</v>
      </c>
      <c r="AJ63" s="81">
        <f t="shared" si="29"/>
        <v>100</v>
      </c>
      <c r="AK63" s="81">
        <f t="shared" si="30"/>
        <v>100</v>
      </c>
      <c r="AL63" s="81">
        <f t="shared" si="31"/>
        <v>100</v>
      </c>
    </row>
    <row r="64" spans="1:38" ht="14.25" customHeight="1" hidden="1">
      <c r="A64" s="53">
        <v>61</v>
      </c>
      <c r="B64" s="12" t="s">
        <v>485</v>
      </c>
      <c r="C64" s="10" t="s">
        <v>46</v>
      </c>
      <c r="D64" s="9" t="s">
        <v>589</v>
      </c>
      <c r="E64" s="7" t="s">
        <v>24</v>
      </c>
      <c r="F64" s="14" t="s">
        <v>94</v>
      </c>
      <c r="G64" s="11">
        <v>0</v>
      </c>
      <c r="H64" s="55">
        <v>0</v>
      </c>
      <c r="I64" s="11">
        <v>0</v>
      </c>
      <c r="J64" s="55">
        <v>0</v>
      </c>
      <c r="K64" s="11">
        <v>0</v>
      </c>
      <c r="L64" s="55">
        <v>0</v>
      </c>
      <c r="M64" s="11">
        <v>0</v>
      </c>
      <c r="N64" s="55">
        <v>0</v>
      </c>
      <c r="O64" s="11">
        <v>0</v>
      </c>
      <c r="P64" s="55">
        <v>0</v>
      </c>
      <c r="Q64" s="66">
        <f t="shared" si="16"/>
        <v>0</v>
      </c>
      <c r="R64" s="66">
        <f t="shared" si="17"/>
        <v>0</v>
      </c>
      <c r="T64" s="66" t="str">
        <f t="shared" si="18"/>
        <v>NE</v>
      </c>
      <c r="U64" s="64"/>
      <c r="V64" s="64"/>
      <c r="W64" s="56">
        <v>0</v>
      </c>
      <c r="X64" s="65"/>
      <c r="Y64" s="63">
        <f t="shared" si="19"/>
        <v>0</v>
      </c>
      <c r="AA64" s="122">
        <f t="shared" si="20"/>
        <v>0</v>
      </c>
      <c r="AB64" s="122">
        <f t="shared" si="21"/>
        <v>300</v>
      </c>
      <c r="AC64" s="93">
        <f t="shared" si="22"/>
        <v>0</v>
      </c>
      <c r="AD64" s="93">
        <f t="shared" si="23"/>
        <v>0</v>
      </c>
      <c r="AE64" s="93">
        <f t="shared" si="24"/>
        <v>0</v>
      </c>
      <c r="AF64" s="93">
        <f t="shared" si="25"/>
        <v>0</v>
      </c>
      <c r="AG64" s="93">
        <f t="shared" si="26"/>
        <v>0</v>
      </c>
      <c r="AH64" s="81">
        <f t="shared" si="27"/>
        <v>100</v>
      </c>
      <c r="AI64" s="81">
        <f t="shared" si="28"/>
        <v>100</v>
      </c>
      <c r="AJ64" s="81">
        <f t="shared" si="29"/>
        <v>100</v>
      </c>
      <c r="AK64" s="81">
        <f t="shared" si="30"/>
        <v>100</v>
      </c>
      <c r="AL64" s="81">
        <f t="shared" si="31"/>
        <v>100</v>
      </c>
    </row>
    <row r="65" spans="1:38" ht="14.25" customHeight="1" hidden="1">
      <c r="A65" s="38">
        <v>62</v>
      </c>
      <c r="B65" s="3" t="s">
        <v>98</v>
      </c>
      <c r="C65" s="3" t="s">
        <v>40</v>
      </c>
      <c r="D65" s="75" t="s">
        <v>594</v>
      </c>
      <c r="E65" s="1" t="s">
        <v>833</v>
      </c>
      <c r="F65" s="18" t="s">
        <v>99</v>
      </c>
      <c r="G65" s="11">
        <v>0</v>
      </c>
      <c r="H65" s="55">
        <v>0</v>
      </c>
      <c r="I65" s="11">
        <v>0</v>
      </c>
      <c r="J65" s="55">
        <v>0</v>
      </c>
      <c r="K65" s="11">
        <v>0</v>
      </c>
      <c r="L65" s="55">
        <v>0</v>
      </c>
      <c r="M65" s="11">
        <v>0</v>
      </c>
      <c r="N65" s="55">
        <v>0</v>
      </c>
      <c r="O65" s="11">
        <v>0</v>
      </c>
      <c r="P65" s="55">
        <v>0</v>
      </c>
      <c r="Q65" s="66">
        <f t="shared" si="16"/>
        <v>0</v>
      </c>
      <c r="R65" s="66">
        <f t="shared" si="17"/>
        <v>0</v>
      </c>
      <c r="S65" s="51"/>
      <c r="T65" s="66" t="str">
        <f t="shared" si="18"/>
        <v>NE</v>
      </c>
      <c r="U65" s="64"/>
      <c r="V65" s="64"/>
      <c r="W65" s="56">
        <v>0</v>
      </c>
      <c r="X65" s="65"/>
      <c r="Y65" s="63">
        <f t="shared" si="19"/>
        <v>0</v>
      </c>
      <c r="AA65" s="122">
        <f t="shared" si="20"/>
        <v>0</v>
      </c>
      <c r="AB65" s="122">
        <f t="shared" si="21"/>
        <v>300</v>
      </c>
      <c r="AC65" s="93">
        <f t="shared" si="22"/>
        <v>0</v>
      </c>
      <c r="AD65" s="93">
        <f t="shared" si="23"/>
        <v>0</v>
      </c>
      <c r="AE65" s="93">
        <f t="shared" si="24"/>
        <v>0</v>
      </c>
      <c r="AF65" s="93">
        <f t="shared" si="25"/>
        <v>0</v>
      </c>
      <c r="AG65" s="93">
        <f t="shared" si="26"/>
        <v>0</v>
      </c>
      <c r="AH65" s="81">
        <f t="shared" si="27"/>
        <v>100</v>
      </c>
      <c r="AI65" s="81">
        <f t="shared" si="28"/>
        <v>100</v>
      </c>
      <c r="AJ65" s="81">
        <f t="shared" si="29"/>
        <v>100</v>
      </c>
      <c r="AK65" s="81">
        <f t="shared" si="30"/>
        <v>100</v>
      </c>
      <c r="AL65" s="81">
        <f t="shared" si="31"/>
        <v>100</v>
      </c>
    </row>
    <row r="66" spans="1:38" ht="14.25" customHeight="1" hidden="1">
      <c r="A66" s="38">
        <v>63</v>
      </c>
      <c r="B66" s="10" t="s">
        <v>604</v>
      </c>
      <c r="C66" s="10" t="s">
        <v>11</v>
      </c>
      <c r="D66" s="9" t="s">
        <v>608</v>
      </c>
      <c r="E66" s="14" t="s">
        <v>474</v>
      </c>
      <c r="F66" s="49" t="s">
        <v>250</v>
      </c>
      <c r="G66" s="11">
        <v>0</v>
      </c>
      <c r="H66" s="55">
        <v>0</v>
      </c>
      <c r="I66" s="11">
        <v>0</v>
      </c>
      <c r="J66" s="55">
        <v>0</v>
      </c>
      <c r="K66" s="11">
        <v>0</v>
      </c>
      <c r="L66" s="55">
        <v>0</v>
      </c>
      <c r="M66" s="11">
        <v>0</v>
      </c>
      <c r="N66" s="55">
        <v>0</v>
      </c>
      <c r="O66" s="11">
        <v>0</v>
      </c>
      <c r="P66" s="55">
        <v>0</v>
      </c>
      <c r="Q66" s="66">
        <f t="shared" si="16"/>
        <v>0</v>
      </c>
      <c r="R66" s="66">
        <f t="shared" si="17"/>
        <v>0</v>
      </c>
      <c r="S66" s="51"/>
      <c r="T66" s="66" t="str">
        <f t="shared" si="18"/>
        <v>NE</v>
      </c>
      <c r="U66" s="64"/>
      <c r="V66" s="64"/>
      <c r="W66" s="56">
        <v>0</v>
      </c>
      <c r="X66" s="65"/>
      <c r="Y66" s="63">
        <f t="shared" si="19"/>
        <v>0</v>
      </c>
      <c r="AA66" s="122">
        <f t="shared" si="20"/>
        <v>0</v>
      </c>
      <c r="AB66" s="122">
        <f t="shared" si="21"/>
        <v>300</v>
      </c>
      <c r="AC66" s="93">
        <f t="shared" si="22"/>
        <v>0</v>
      </c>
      <c r="AD66" s="93">
        <f t="shared" si="23"/>
        <v>0</v>
      </c>
      <c r="AE66" s="93">
        <f t="shared" si="24"/>
        <v>0</v>
      </c>
      <c r="AF66" s="93">
        <f t="shared" si="25"/>
        <v>0</v>
      </c>
      <c r="AG66" s="93">
        <f t="shared" si="26"/>
        <v>0</v>
      </c>
      <c r="AH66" s="81">
        <f t="shared" si="27"/>
        <v>100</v>
      </c>
      <c r="AI66" s="81">
        <f t="shared" si="28"/>
        <v>100</v>
      </c>
      <c r="AJ66" s="81">
        <f t="shared" si="29"/>
        <v>100</v>
      </c>
      <c r="AK66" s="81">
        <f t="shared" si="30"/>
        <v>100</v>
      </c>
      <c r="AL66" s="81">
        <f t="shared" si="31"/>
        <v>100</v>
      </c>
    </row>
    <row r="67" spans="1:38" ht="14.25" customHeight="1" hidden="1">
      <c r="A67" s="53">
        <v>64</v>
      </c>
      <c r="B67" s="1" t="s">
        <v>112</v>
      </c>
      <c r="C67" s="1" t="s">
        <v>113</v>
      </c>
      <c r="D67" s="76" t="s">
        <v>577</v>
      </c>
      <c r="E67" s="1" t="s">
        <v>5</v>
      </c>
      <c r="F67" s="21" t="s">
        <v>114</v>
      </c>
      <c r="G67" s="11">
        <v>0</v>
      </c>
      <c r="H67" s="55">
        <v>0</v>
      </c>
      <c r="I67" s="11">
        <v>0</v>
      </c>
      <c r="J67" s="55">
        <v>0</v>
      </c>
      <c r="K67" s="11">
        <v>0</v>
      </c>
      <c r="L67" s="55">
        <v>0</v>
      </c>
      <c r="M67" s="11">
        <v>0</v>
      </c>
      <c r="N67" s="55">
        <v>0</v>
      </c>
      <c r="O67" s="11">
        <v>0</v>
      </c>
      <c r="P67" s="55">
        <v>0</v>
      </c>
      <c r="Q67" s="66">
        <f t="shared" si="16"/>
        <v>0</v>
      </c>
      <c r="R67" s="66">
        <f t="shared" si="17"/>
        <v>0</v>
      </c>
      <c r="S67" s="51"/>
      <c r="T67" s="66" t="str">
        <f t="shared" si="18"/>
        <v>NE</v>
      </c>
      <c r="U67" s="64"/>
      <c r="V67" s="64"/>
      <c r="W67" s="56">
        <v>0</v>
      </c>
      <c r="X67" s="65"/>
      <c r="Y67" s="63">
        <f t="shared" si="19"/>
        <v>0</v>
      </c>
      <c r="AA67" s="122">
        <f t="shared" si="20"/>
        <v>0</v>
      </c>
      <c r="AB67" s="122">
        <f t="shared" si="21"/>
        <v>300</v>
      </c>
      <c r="AC67" s="93">
        <f t="shared" si="22"/>
        <v>0</v>
      </c>
      <c r="AD67" s="93">
        <f t="shared" si="23"/>
        <v>0</v>
      </c>
      <c r="AE67" s="93">
        <f t="shared" si="24"/>
        <v>0</v>
      </c>
      <c r="AF67" s="93">
        <f t="shared" si="25"/>
        <v>0</v>
      </c>
      <c r="AG67" s="93">
        <f t="shared" si="26"/>
        <v>0</v>
      </c>
      <c r="AH67" s="81">
        <f t="shared" si="27"/>
        <v>100</v>
      </c>
      <c r="AI67" s="81">
        <f t="shared" si="28"/>
        <v>100</v>
      </c>
      <c r="AJ67" s="81">
        <f t="shared" si="29"/>
        <v>100</v>
      </c>
      <c r="AK67" s="81">
        <f t="shared" si="30"/>
        <v>100</v>
      </c>
      <c r="AL67" s="81">
        <f t="shared" si="31"/>
        <v>100</v>
      </c>
    </row>
    <row r="68" spans="1:38" ht="14.25" customHeight="1" hidden="1">
      <c r="A68" s="38">
        <v>65</v>
      </c>
      <c r="B68" s="124" t="s">
        <v>799</v>
      </c>
      <c r="C68" s="152" t="s">
        <v>90</v>
      </c>
      <c r="D68" s="38" t="s">
        <v>836</v>
      </c>
      <c r="E68" s="71" t="s">
        <v>329</v>
      </c>
      <c r="F68" s="158" t="s">
        <v>823</v>
      </c>
      <c r="G68" s="11">
        <v>0</v>
      </c>
      <c r="H68" s="55">
        <v>0</v>
      </c>
      <c r="I68" s="11">
        <v>0</v>
      </c>
      <c r="J68" s="55">
        <v>0</v>
      </c>
      <c r="K68" s="11">
        <v>0</v>
      </c>
      <c r="L68" s="55">
        <v>0</v>
      </c>
      <c r="M68" s="11">
        <v>0</v>
      </c>
      <c r="N68" s="55">
        <v>0</v>
      </c>
      <c r="O68" s="11">
        <v>0</v>
      </c>
      <c r="P68" s="55">
        <v>0</v>
      </c>
      <c r="Q68" s="66">
        <f aca="true" t="shared" si="32" ref="Q68:Q99">AA68</f>
        <v>0</v>
      </c>
      <c r="R68" s="66">
        <f aca="true" t="shared" si="33" ref="R68:R99">IF(T68="ANO",AVERAGE(Q68,U68,V68,W68,X68),Q68)</f>
        <v>0</v>
      </c>
      <c r="S68" s="51"/>
      <c r="T68" s="66" t="str">
        <f aca="true" t="shared" si="34" ref="T68:T99">IF(AVERAGE(U68:X68)&gt;Q68,"ANO","NE")</f>
        <v>NE</v>
      </c>
      <c r="U68" s="64"/>
      <c r="V68" s="64"/>
      <c r="W68" s="56">
        <v>0</v>
      </c>
      <c r="X68" s="65"/>
      <c r="Y68" s="63">
        <f aca="true" t="shared" si="35" ref="Y68:Y99">AVERAGE(U68:X68)</f>
        <v>0</v>
      </c>
      <c r="AA68" s="122">
        <f aca="true" t="shared" si="36" ref="AA68:AA99">(SMALL(AC68:AG68,5)+SMALL(AC68:AG68,4)+SMALL(AC68:AG68,3))/3</f>
        <v>0</v>
      </c>
      <c r="AB68" s="122">
        <f aca="true" t="shared" si="37" ref="AB68:AB99">SMALL(AH68:AL68,1)+SMALL(AH68:AL68,2)+SMALL(AH68:AL68,3)</f>
        <v>300</v>
      </c>
      <c r="AC68" s="93">
        <f aca="true" t="shared" si="38" ref="AC68:AC99">H68</f>
        <v>0</v>
      </c>
      <c r="AD68" s="93">
        <f aca="true" t="shared" si="39" ref="AD68:AD99">J68</f>
        <v>0</v>
      </c>
      <c r="AE68" s="93">
        <f aca="true" t="shared" si="40" ref="AE68:AE99">L68</f>
        <v>0</v>
      </c>
      <c r="AF68" s="93">
        <f aca="true" t="shared" si="41" ref="AF68:AF99">N68</f>
        <v>0</v>
      </c>
      <c r="AG68" s="93">
        <f aca="true" t="shared" si="42" ref="AG68:AG99">P68</f>
        <v>0</v>
      </c>
      <c r="AH68" s="81">
        <f aca="true" t="shared" si="43" ref="AH68:AH99">IF(G68=0,100,G68)</f>
        <v>100</v>
      </c>
      <c r="AI68" s="81">
        <f aca="true" t="shared" si="44" ref="AI68:AI99">IF(I68=0,100,I68)</f>
        <v>100</v>
      </c>
      <c r="AJ68" s="81">
        <f aca="true" t="shared" si="45" ref="AJ68:AJ99">IF(K68=0,100,K68)</f>
        <v>100</v>
      </c>
      <c r="AK68" s="81">
        <f aca="true" t="shared" si="46" ref="AK68:AK99">IF(M68=0,100,M68)</f>
        <v>100</v>
      </c>
      <c r="AL68" s="81">
        <f aca="true" t="shared" si="47" ref="AL68:AL99">IF(O68=0,100,O68)</f>
        <v>100</v>
      </c>
    </row>
    <row r="69" spans="1:38" ht="14.25" customHeight="1" hidden="1">
      <c r="A69" s="38">
        <v>66</v>
      </c>
      <c r="B69" s="10" t="s">
        <v>799</v>
      </c>
      <c r="C69" s="10" t="s">
        <v>14</v>
      </c>
      <c r="D69" s="38" t="s">
        <v>836</v>
      </c>
      <c r="E69" s="1" t="s">
        <v>329</v>
      </c>
      <c r="F69" s="49" t="s">
        <v>823</v>
      </c>
      <c r="G69" s="11">
        <v>0</v>
      </c>
      <c r="H69" s="55">
        <v>0</v>
      </c>
      <c r="I69" s="11">
        <v>0</v>
      </c>
      <c r="J69" s="55">
        <v>0</v>
      </c>
      <c r="K69" s="11">
        <v>0</v>
      </c>
      <c r="L69" s="55">
        <v>0</v>
      </c>
      <c r="M69" s="11">
        <v>0</v>
      </c>
      <c r="N69" s="55">
        <v>0</v>
      </c>
      <c r="O69" s="11">
        <v>0</v>
      </c>
      <c r="P69" s="55">
        <v>0</v>
      </c>
      <c r="Q69" s="66">
        <f t="shared" si="32"/>
        <v>0</v>
      </c>
      <c r="R69" s="66">
        <f t="shared" si="33"/>
        <v>0</v>
      </c>
      <c r="S69" s="51"/>
      <c r="T69" s="66" t="str">
        <f t="shared" si="34"/>
        <v>NE</v>
      </c>
      <c r="U69" s="64"/>
      <c r="V69" s="64"/>
      <c r="W69" s="56">
        <v>0</v>
      </c>
      <c r="X69" s="65"/>
      <c r="Y69" s="63">
        <f t="shared" si="35"/>
        <v>0</v>
      </c>
      <c r="AA69" s="122">
        <f t="shared" si="36"/>
        <v>0</v>
      </c>
      <c r="AB69" s="122">
        <f t="shared" si="37"/>
        <v>300</v>
      </c>
      <c r="AC69" s="93">
        <f t="shared" si="38"/>
        <v>0</v>
      </c>
      <c r="AD69" s="93">
        <f t="shared" si="39"/>
        <v>0</v>
      </c>
      <c r="AE69" s="93">
        <f t="shared" si="40"/>
        <v>0</v>
      </c>
      <c r="AF69" s="93">
        <f t="shared" si="41"/>
        <v>0</v>
      </c>
      <c r="AG69" s="93">
        <f t="shared" si="42"/>
        <v>0</v>
      </c>
      <c r="AH69" s="81">
        <f t="shared" si="43"/>
        <v>100</v>
      </c>
      <c r="AI69" s="81">
        <f t="shared" si="44"/>
        <v>100</v>
      </c>
      <c r="AJ69" s="81">
        <f t="shared" si="45"/>
        <v>100</v>
      </c>
      <c r="AK69" s="81">
        <f t="shared" si="46"/>
        <v>100</v>
      </c>
      <c r="AL69" s="81">
        <f t="shared" si="47"/>
        <v>100</v>
      </c>
    </row>
    <row r="70" spans="1:38" ht="14.25" customHeight="1" hidden="1">
      <c r="A70" s="53">
        <v>67</v>
      </c>
      <c r="B70" s="1" t="s">
        <v>867</v>
      </c>
      <c r="C70" s="1" t="s">
        <v>90</v>
      </c>
      <c r="D70" s="9" t="s">
        <v>576</v>
      </c>
      <c r="E70" s="1" t="s">
        <v>248</v>
      </c>
      <c r="F70" s="21" t="s">
        <v>207</v>
      </c>
      <c r="G70" s="11">
        <v>0</v>
      </c>
      <c r="H70" s="55">
        <v>0</v>
      </c>
      <c r="I70" s="11">
        <v>0</v>
      </c>
      <c r="J70" s="55">
        <v>0</v>
      </c>
      <c r="K70" s="11">
        <v>0</v>
      </c>
      <c r="L70" s="55">
        <v>0</v>
      </c>
      <c r="M70" s="11">
        <v>0</v>
      </c>
      <c r="N70" s="55">
        <v>0</v>
      </c>
      <c r="O70" s="11">
        <v>0</v>
      </c>
      <c r="P70" s="55">
        <v>0</v>
      </c>
      <c r="Q70" s="66">
        <f t="shared" si="32"/>
        <v>0</v>
      </c>
      <c r="R70" s="66">
        <f t="shared" si="33"/>
        <v>0</v>
      </c>
      <c r="S70" s="51"/>
      <c r="T70" s="66" t="str">
        <f t="shared" si="34"/>
        <v>NE</v>
      </c>
      <c r="U70" s="64"/>
      <c r="V70" s="64"/>
      <c r="W70" s="56">
        <v>0</v>
      </c>
      <c r="X70" s="65"/>
      <c r="Y70" s="63">
        <f t="shared" si="35"/>
        <v>0</v>
      </c>
      <c r="AA70" s="122">
        <f t="shared" si="36"/>
        <v>0</v>
      </c>
      <c r="AB70" s="122">
        <f t="shared" si="37"/>
        <v>300</v>
      </c>
      <c r="AC70" s="93">
        <f t="shared" si="38"/>
        <v>0</v>
      </c>
      <c r="AD70" s="93">
        <f t="shared" si="39"/>
        <v>0</v>
      </c>
      <c r="AE70" s="93">
        <f t="shared" si="40"/>
        <v>0</v>
      </c>
      <c r="AF70" s="93">
        <f t="shared" si="41"/>
        <v>0</v>
      </c>
      <c r="AG70" s="93">
        <f t="shared" si="42"/>
        <v>0</v>
      </c>
      <c r="AH70" s="81">
        <f t="shared" si="43"/>
        <v>100</v>
      </c>
      <c r="AI70" s="81">
        <f t="shared" si="44"/>
        <v>100</v>
      </c>
      <c r="AJ70" s="81">
        <f t="shared" si="45"/>
        <v>100</v>
      </c>
      <c r="AK70" s="81">
        <f t="shared" si="46"/>
        <v>100</v>
      </c>
      <c r="AL70" s="81">
        <f t="shared" si="47"/>
        <v>100</v>
      </c>
    </row>
    <row r="71" spans="1:38" ht="14.25" customHeight="1" hidden="1">
      <c r="A71" s="38">
        <v>68</v>
      </c>
      <c r="B71" s="3" t="s">
        <v>84</v>
      </c>
      <c r="C71" s="3" t="s">
        <v>85</v>
      </c>
      <c r="D71" s="75" t="s">
        <v>1120</v>
      </c>
      <c r="E71" s="1" t="s">
        <v>1119</v>
      </c>
      <c r="F71" s="18" t="s">
        <v>336</v>
      </c>
      <c r="G71" s="11">
        <v>0</v>
      </c>
      <c r="H71" s="55">
        <v>0</v>
      </c>
      <c r="I71" s="11">
        <v>0</v>
      </c>
      <c r="J71" s="55">
        <v>0</v>
      </c>
      <c r="K71" s="11">
        <v>0</v>
      </c>
      <c r="L71" s="55">
        <v>0</v>
      </c>
      <c r="M71" s="11">
        <v>0</v>
      </c>
      <c r="N71" s="55">
        <v>0</v>
      </c>
      <c r="O71" s="11">
        <v>0</v>
      </c>
      <c r="P71" s="55">
        <v>0</v>
      </c>
      <c r="Q71" s="66">
        <f t="shared" si="32"/>
        <v>0</v>
      </c>
      <c r="R71" s="66">
        <f t="shared" si="33"/>
        <v>0</v>
      </c>
      <c r="S71" s="51"/>
      <c r="T71" s="66" t="str">
        <f t="shared" si="34"/>
        <v>NE</v>
      </c>
      <c r="U71" s="64"/>
      <c r="V71" s="64"/>
      <c r="W71" s="56">
        <v>0</v>
      </c>
      <c r="X71" s="65"/>
      <c r="Y71" s="63">
        <f t="shared" si="35"/>
        <v>0</v>
      </c>
      <c r="AA71" s="122">
        <f t="shared" si="36"/>
        <v>0</v>
      </c>
      <c r="AB71" s="122">
        <f t="shared" si="37"/>
        <v>300</v>
      </c>
      <c r="AC71" s="93">
        <f t="shared" si="38"/>
        <v>0</v>
      </c>
      <c r="AD71" s="93">
        <f t="shared" si="39"/>
        <v>0</v>
      </c>
      <c r="AE71" s="93">
        <f t="shared" si="40"/>
        <v>0</v>
      </c>
      <c r="AF71" s="93">
        <f t="shared" si="41"/>
        <v>0</v>
      </c>
      <c r="AG71" s="93">
        <f t="shared" si="42"/>
        <v>0</v>
      </c>
      <c r="AH71" s="81">
        <f t="shared" si="43"/>
        <v>100</v>
      </c>
      <c r="AI71" s="81">
        <f t="shared" si="44"/>
        <v>100</v>
      </c>
      <c r="AJ71" s="81">
        <f t="shared" si="45"/>
        <v>100</v>
      </c>
      <c r="AK71" s="81">
        <f t="shared" si="46"/>
        <v>100</v>
      </c>
      <c r="AL71" s="81">
        <f t="shared" si="47"/>
        <v>100</v>
      </c>
    </row>
    <row r="72" spans="1:38" ht="14.25" customHeight="1" hidden="1">
      <c r="A72" s="38">
        <v>69</v>
      </c>
      <c r="B72" s="3" t="s">
        <v>84</v>
      </c>
      <c r="C72" s="3" t="s">
        <v>62</v>
      </c>
      <c r="D72" s="75" t="s">
        <v>1120</v>
      </c>
      <c r="E72" s="1" t="s">
        <v>1119</v>
      </c>
      <c r="F72" s="18" t="s">
        <v>91</v>
      </c>
      <c r="G72" s="11">
        <v>0</v>
      </c>
      <c r="H72" s="55">
        <v>0</v>
      </c>
      <c r="I72" s="11">
        <v>0</v>
      </c>
      <c r="J72" s="55">
        <v>0</v>
      </c>
      <c r="K72" s="11">
        <v>0</v>
      </c>
      <c r="L72" s="55">
        <v>0</v>
      </c>
      <c r="M72" s="11">
        <v>0</v>
      </c>
      <c r="N72" s="55">
        <v>0</v>
      </c>
      <c r="O72" s="11">
        <v>0</v>
      </c>
      <c r="P72" s="55">
        <v>0</v>
      </c>
      <c r="Q72" s="66">
        <f t="shared" si="32"/>
        <v>0</v>
      </c>
      <c r="R72" s="66">
        <f t="shared" si="33"/>
        <v>0</v>
      </c>
      <c r="S72" s="51"/>
      <c r="T72" s="66" t="str">
        <f t="shared" si="34"/>
        <v>NE</v>
      </c>
      <c r="U72" s="64"/>
      <c r="V72" s="64"/>
      <c r="W72" s="56">
        <v>0</v>
      </c>
      <c r="X72" s="65"/>
      <c r="Y72" s="63">
        <f t="shared" si="35"/>
        <v>0</v>
      </c>
      <c r="AA72" s="122">
        <f t="shared" si="36"/>
        <v>0</v>
      </c>
      <c r="AB72" s="122">
        <f t="shared" si="37"/>
        <v>300</v>
      </c>
      <c r="AC72" s="93">
        <f t="shared" si="38"/>
        <v>0</v>
      </c>
      <c r="AD72" s="93">
        <f t="shared" si="39"/>
        <v>0</v>
      </c>
      <c r="AE72" s="93">
        <f t="shared" si="40"/>
        <v>0</v>
      </c>
      <c r="AF72" s="93">
        <f t="shared" si="41"/>
        <v>0</v>
      </c>
      <c r="AG72" s="93">
        <f t="shared" si="42"/>
        <v>0</v>
      </c>
      <c r="AH72" s="81">
        <f t="shared" si="43"/>
        <v>100</v>
      </c>
      <c r="AI72" s="81">
        <f t="shared" si="44"/>
        <v>100</v>
      </c>
      <c r="AJ72" s="81">
        <f t="shared" si="45"/>
        <v>100</v>
      </c>
      <c r="AK72" s="81">
        <f t="shared" si="46"/>
        <v>100</v>
      </c>
      <c r="AL72" s="81">
        <f t="shared" si="47"/>
        <v>100</v>
      </c>
    </row>
    <row r="73" spans="1:38" ht="14.25" customHeight="1" hidden="1">
      <c r="A73" s="53">
        <v>70</v>
      </c>
      <c r="B73" s="10" t="s">
        <v>1000</v>
      </c>
      <c r="C73" s="10" t="s">
        <v>1001</v>
      </c>
      <c r="D73" s="9" t="s">
        <v>576</v>
      </c>
      <c r="E73" s="14" t="s">
        <v>1004</v>
      </c>
      <c r="F73" s="49" t="s">
        <v>1005</v>
      </c>
      <c r="G73" s="11">
        <v>0</v>
      </c>
      <c r="H73" s="55">
        <v>0</v>
      </c>
      <c r="I73" s="11">
        <v>0</v>
      </c>
      <c r="J73" s="55">
        <v>0</v>
      </c>
      <c r="K73" s="11">
        <v>0</v>
      </c>
      <c r="L73" s="55">
        <v>0</v>
      </c>
      <c r="M73" s="11">
        <v>0</v>
      </c>
      <c r="N73" s="55">
        <v>0</v>
      </c>
      <c r="O73" s="11">
        <v>0</v>
      </c>
      <c r="P73" s="55">
        <v>0</v>
      </c>
      <c r="Q73" s="66">
        <f t="shared" si="32"/>
        <v>0</v>
      </c>
      <c r="R73" s="66">
        <f t="shared" si="33"/>
        <v>0</v>
      </c>
      <c r="S73" s="51"/>
      <c r="T73" s="66" t="str">
        <f t="shared" si="34"/>
        <v>NE</v>
      </c>
      <c r="U73" s="64"/>
      <c r="V73" s="64"/>
      <c r="W73" s="56">
        <v>0</v>
      </c>
      <c r="X73" s="65"/>
      <c r="Y73" s="63">
        <f t="shared" si="35"/>
        <v>0</v>
      </c>
      <c r="AA73" s="122">
        <f t="shared" si="36"/>
        <v>0</v>
      </c>
      <c r="AB73" s="122">
        <f t="shared" si="37"/>
        <v>300</v>
      </c>
      <c r="AC73" s="93">
        <f t="shared" si="38"/>
        <v>0</v>
      </c>
      <c r="AD73" s="93">
        <f t="shared" si="39"/>
        <v>0</v>
      </c>
      <c r="AE73" s="93">
        <f t="shared" si="40"/>
        <v>0</v>
      </c>
      <c r="AF73" s="93">
        <f t="shared" si="41"/>
        <v>0</v>
      </c>
      <c r="AG73" s="93">
        <f t="shared" si="42"/>
        <v>0</v>
      </c>
      <c r="AH73" s="81">
        <f t="shared" si="43"/>
        <v>100</v>
      </c>
      <c r="AI73" s="81">
        <f t="shared" si="44"/>
        <v>100</v>
      </c>
      <c r="AJ73" s="81">
        <f t="shared" si="45"/>
        <v>100</v>
      </c>
      <c r="AK73" s="81">
        <f t="shared" si="46"/>
        <v>100</v>
      </c>
      <c r="AL73" s="81">
        <f t="shared" si="47"/>
        <v>100</v>
      </c>
    </row>
    <row r="74" spans="1:38" ht="14.25" customHeight="1" hidden="1">
      <c r="A74" s="38">
        <v>71</v>
      </c>
      <c r="B74" s="10" t="s">
        <v>1035</v>
      </c>
      <c r="C74" s="10" t="s">
        <v>93</v>
      </c>
      <c r="D74" s="9"/>
      <c r="E74" s="1" t="s">
        <v>12</v>
      </c>
      <c r="F74" s="23" t="s">
        <v>217</v>
      </c>
      <c r="G74" s="11">
        <v>0</v>
      </c>
      <c r="H74" s="55">
        <v>0</v>
      </c>
      <c r="I74" s="11">
        <v>0</v>
      </c>
      <c r="J74" s="55">
        <v>0</v>
      </c>
      <c r="K74" s="11">
        <v>0</v>
      </c>
      <c r="L74" s="55">
        <v>0</v>
      </c>
      <c r="M74" s="11">
        <v>0</v>
      </c>
      <c r="N74" s="55">
        <v>0</v>
      </c>
      <c r="O74" s="11">
        <v>0</v>
      </c>
      <c r="P74" s="55">
        <v>0</v>
      </c>
      <c r="Q74" s="66">
        <f t="shared" si="32"/>
        <v>0</v>
      </c>
      <c r="R74" s="66">
        <f t="shared" si="33"/>
        <v>0</v>
      </c>
      <c r="S74" s="51"/>
      <c r="T74" s="66" t="str">
        <f t="shared" si="34"/>
        <v>NE</v>
      </c>
      <c r="U74" s="64"/>
      <c r="V74" s="64"/>
      <c r="W74" s="56">
        <v>0</v>
      </c>
      <c r="X74" s="65"/>
      <c r="Y74" s="63">
        <f t="shared" si="35"/>
        <v>0</v>
      </c>
      <c r="AA74" s="122">
        <f t="shared" si="36"/>
        <v>0</v>
      </c>
      <c r="AB74" s="122">
        <f t="shared" si="37"/>
        <v>300</v>
      </c>
      <c r="AC74" s="93">
        <f t="shared" si="38"/>
        <v>0</v>
      </c>
      <c r="AD74" s="93">
        <f t="shared" si="39"/>
        <v>0</v>
      </c>
      <c r="AE74" s="93">
        <f t="shared" si="40"/>
        <v>0</v>
      </c>
      <c r="AF74" s="93">
        <f t="shared" si="41"/>
        <v>0</v>
      </c>
      <c r="AG74" s="93">
        <f t="shared" si="42"/>
        <v>0</v>
      </c>
      <c r="AH74" s="81">
        <f t="shared" si="43"/>
        <v>100</v>
      </c>
      <c r="AI74" s="81">
        <f t="shared" si="44"/>
        <v>100</v>
      </c>
      <c r="AJ74" s="81">
        <f t="shared" si="45"/>
        <v>100</v>
      </c>
      <c r="AK74" s="81">
        <f t="shared" si="46"/>
        <v>100</v>
      </c>
      <c r="AL74" s="81">
        <f t="shared" si="47"/>
        <v>100</v>
      </c>
    </row>
    <row r="75" spans="1:38" ht="14.25" customHeight="1" hidden="1">
      <c r="A75" s="38">
        <v>72</v>
      </c>
      <c r="B75" s="19" t="s">
        <v>945</v>
      </c>
      <c r="C75" s="10" t="s">
        <v>902</v>
      </c>
      <c r="D75" s="9" t="s">
        <v>576</v>
      </c>
      <c r="E75" s="1" t="s">
        <v>900</v>
      </c>
      <c r="F75" s="26" t="s">
        <v>970</v>
      </c>
      <c r="G75" s="11">
        <v>0</v>
      </c>
      <c r="H75" s="55">
        <v>0</v>
      </c>
      <c r="I75" s="11">
        <v>0</v>
      </c>
      <c r="J75" s="55">
        <v>0</v>
      </c>
      <c r="K75" s="11">
        <v>0</v>
      </c>
      <c r="L75" s="55">
        <v>0</v>
      </c>
      <c r="M75" s="11">
        <v>0</v>
      </c>
      <c r="N75" s="55">
        <v>0</v>
      </c>
      <c r="O75" s="11">
        <v>0</v>
      </c>
      <c r="P75" s="55">
        <v>0</v>
      </c>
      <c r="Q75" s="66">
        <f t="shared" si="32"/>
        <v>0</v>
      </c>
      <c r="R75" s="66">
        <f t="shared" si="33"/>
        <v>0</v>
      </c>
      <c r="S75" s="51"/>
      <c r="T75" s="66" t="str">
        <f t="shared" si="34"/>
        <v>NE</v>
      </c>
      <c r="U75" s="64"/>
      <c r="V75" s="64"/>
      <c r="W75" s="56">
        <v>0</v>
      </c>
      <c r="X75" s="65"/>
      <c r="Y75" s="63">
        <f t="shared" si="35"/>
        <v>0</v>
      </c>
      <c r="AA75" s="122">
        <f t="shared" si="36"/>
        <v>0</v>
      </c>
      <c r="AB75" s="122">
        <f t="shared" si="37"/>
        <v>300</v>
      </c>
      <c r="AC75" s="93">
        <f t="shared" si="38"/>
        <v>0</v>
      </c>
      <c r="AD75" s="93">
        <f t="shared" si="39"/>
        <v>0</v>
      </c>
      <c r="AE75" s="93">
        <f t="shared" si="40"/>
        <v>0</v>
      </c>
      <c r="AF75" s="93">
        <f t="shared" si="41"/>
        <v>0</v>
      </c>
      <c r="AG75" s="93">
        <f t="shared" si="42"/>
        <v>0</v>
      </c>
      <c r="AH75" s="81">
        <f t="shared" si="43"/>
        <v>100</v>
      </c>
      <c r="AI75" s="81">
        <f t="shared" si="44"/>
        <v>100</v>
      </c>
      <c r="AJ75" s="81">
        <f t="shared" si="45"/>
        <v>100</v>
      </c>
      <c r="AK75" s="81">
        <f t="shared" si="46"/>
        <v>100</v>
      </c>
      <c r="AL75" s="81">
        <f t="shared" si="47"/>
        <v>100</v>
      </c>
    </row>
    <row r="76" spans="1:38" ht="14.25" customHeight="1" hidden="1">
      <c r="A76" s="53">
        <v>73</v>
      </c>
      <c r="B76" s="10" t="s">
        <v>821</v>
      </c>
      <c r="C76" s="10" t="s">
        <v>90</v>
      </c>
      <c r="D76" s="38" t="s">
        <v>836</v>
      </c>
      <c r="E76" s="14" t="s">
        <v>822</v>
      </c>
      <c r="F76" s="49" t="s">
        <v>16</v>
      </c>
      <c r="G76" s="11">
        <v>0</v>
      </c>
      <c r="H76" s="55">
        <v>0</v>
      </c>
      <c r="I76" s="11">
        <v>0</v>
      </c>
      <c r="J76" s="55">
        <v>0</v>
      </c>
      <c r="K76" s="11">
        <v>0</v>
      </c>
      <c r="L76" s="55">
        <v>0</v>
      </c>
      <c r="M76" s="11">
        <v>0</v>
      </c>
      <c r="N76" s="55">
        <v>0</v>
      </c>
      <c r="O76" s="11">
        <v>0</v>
      </c>
      <c r="P76" s="55">
        <v>0</v>
      </c>
      <c r="Q76" s="66">
        <f t="shared" si="32"/>
        <v>0</v>
      </c>
      <c r="R76" s="66">
        <f t="shared" si="33"/>
        <v>0</v>
      </c>
      <c r="S76" s="51"/>
      <c r="T76" s="66" t="str">
        <f t="shared" si="34"/>
        <v>NE</v>
      </c>
      <c r="U76" s="64"/>
      <c r="V76" s="64"/>
      <c r="W76" s="56">
        <v>0</v>
      </c>
      <c r="X76" s="65"/>
      <c r="Y76" s="63">
        <f t="shared" si="35"/>
        <v>0</v>
      </c>
      <c r="AA76" s="122">
        <f t="shared" si="36"/>
        <v>0</v>
      </c>
      <c r="AB76" s="122">
        <f t="shared" si="37"/>
        <v>300</v>
      </c>
      <c r="AC76" s="93">
        <f t="shared" si="38"/>
        <v>0</v>
      </c>
      <c r="AD76" s="93">
        <f t="shared" si="39"/>
        <v>0</v>
      </c>
      <c r="AE76" s="93">
        <f t="shared" si="40"/>
        <v>0</v>
      </c>
      <c r="AF76" s="93">
        <f t="shared" si="41"/>
        <v>0</v>
      </c>
      <c r="AG76" s="93">
        <f t="shared" si="42"/>
        <v>0</v>
      </c>
      <c r="AH76" s="81">
        <f t="shared" si="43"/>
        <v>100</v>
      </c>
      <c r="AI76" s="81">
        <f t="shared" si="44"/>
        <v>100</v>
      </c>
      <c r="AJ76" s="81">
        <f t="shared" si="45"/>
        <v>100</v>
      </c>
      <c r="AK76" s="81">
        <f t="shared" si="46"/>
        <v>100</v>
      </c>
      <c r="AL76" s="81">
        <f t="shared" si="47"/>
        <v>100</v>
      </c>
    </row>
    <row r="77" spans="1:38" ht="14.25" customHeight="1" hidden="1">
      <c r="A77" s="38">
        <v>74</v>
      </c>
      <c r="B77" s="10" t="s">
        <v>1036</v>
      </c>
      <c r="C77" s="10" t="s">
        <v>33</v>
      </c>
      <c r="D77" s="9"/>
      <c r="E77" s="10" t="s">
        <v>967</v>
      </c>
      <c r="F77" s="49" t="s">
        <v>23</v>
      </c>
      <c r="G77" s="11">
        <v>0</v>
      </c>
      <c r="H77" s="55">
        <v>0</v>
      </c>
      <c r="I77" s="11">
        <v>0</v>
      </c>
      <c r="J77" s="55">
        <v>0</v>
      </c>
      <c r="K77" s="11">
        <v>0</v>
      </c>
      <c r="L77" s="55">
        <v>0</v>
      </c>
      <c r="M77" s="11">
        <v>0</v>
      </c>
      <c r="N77" s="55">
        <v>0</v>
      </c>
      <c r="O77" s="11">
        <v>0</v>
      </c>
      <c r="P77" s="55">
        <v>0</v>
      </c>
      <c r="Q77" s="66">
        <f t="shared" si="32"/>
        <v>0</v>
      </c>
      <c r="R77" s="66">
        <f t="shared" si="33"/>
        <v>0</v>
      </c>
      <c r="S77" s="51"/>
      <c r="T77" s="66" t="str">
        <f t="shared" si="34"/>
        <v>NE</v>
      </c>
      <c r="U77" s="64"/>
      <c r="V77" s="64"/>
      <c r="W77" s="56">
        <v>0</v>
      </c>
      <c r="X77" s="65"/>
      <c r="Y77" s="63">
        <f t="shared" si="35"/>
        <v>0</v>
      </c>
      <c r="AA77" s="122">
        <f t="shared" si="36"/>
        <v>0</v>
      </c>
      <c r="AB77" s="122">
        <f t="shared" si="37"/>
        <v>300</v>
      </c>
      <c r="AC77" s="93">
        <f t="shared" si="38"/>
        <v>0</v>
      </c>
      <c r="AD77" s="93">
        <f t="shared" si="39"/>
        <v>0</v>
      </c>
      <c r="AE77" s="93">
        <f t="shared" si="40"/>
        <v>0</v>
      </c>
      <c r="AF77" s="93">
        <f t="shared" si="41"/>
        <v>0</v>
      </c>
      <c r="AG77" s="93">
        <f t="shared" si="42"/>
        <v>0</v>
      </c>
      <c r="AH77" s="81">
        <f t="shared" si="43"/>
        <v>100</v>
      </c>
      <c r="AI77" s="81">
        <f t="shared" si="44"/>
        <v>100</v>
      </c>
      <c r="AJ77" s="81">
        <f t="shared" si="45"/>
        <v>100</v>
      </c>
      <c r="AK77" s="81">
        <f t="shared" si="46"/>
        <v>100</v>
      </c>
      <c r="AL77" s="81">
        <f t="shared" si="47"/>
        <v>100</v>
      </c>
    </row>
    <row r="78" spans="1:38" ht="14.25" customHeight="1" hidden="1">
      <c r="A78" s="38">
        <v>75</v>
      </c>
      <c r="B78" s="10" t="s">
        <v>605</v>
      </c>
      <c r="C78" s="10" t="s">
        <v>172</v>
      </c>
      <c r="D78" s="9" t="s">
        <v>607</v>
      </c>
      <c r="E78" s="14" t="s">
        <v>474</v>
      </c>
      <c r="F78" s="49" t="s">
        <v>482</v>
      </c>
      <c r="G78" s="11">
        <v>0</v>
      </c>
      <c r="H78" s="55">
        <v>0</v>
      </c>
      <c r="I78" s="11">
        <v>0</v>
      </c>
      <c r="J78" s="55">
        <v>0</v>
      </c>
      <c r="K78" s="11">
        <v>0</v>
      </c>
      <c r="L78" s="55">
        <v>0</v>
      </c>
      <c r="M78" s="11">
        <v>0</v>
      </c>
      <c r="N78" s="55">
        <v>0</v>
      </c>
      <c r="O78" s="11">
        <v>0</v>
      </c>
      <c r="P78" s="55">
        <v>0</v>
      </c>
      <c r="Q78" s="66">
        <f t="shared" si="32"/>
        <v>0</v>
      </c>
      <c r="R78" s="66">
        <f t="shared" si="33"/>
        <v>0</v>
      </c>
      <c r="S78" s="51"/>
      <c r="T78" s="66" t="str">
        <f t="shared" si="34"/>
        <v>NE</v>
      </c>
      <c r="U78" s="64"/>
      <c r="V78" s="64"/>
      <c r="W78" s="56">
        <v>0</v>
      </c>
      <c r="X78" s="65"/>
      <c r="Y78" s="63">
        <f t="shared" si="35"/>
        <v>0</v>
      </c>
      <c r="AA78" s="122">
        <f t="shared" si="36"/>
        <v>0</v>
      </c>
      <c r="AB78" s="122">
        <f t="shared" si="37"/>
        <v>300</v>
      </c>
      <c r="AC78" s="93">
        <f t="shared" si="38"/>
        <v>0</v>
      </c>
      <c r="AD78" s="93">
        <f t="shared" si="39"/>
        <v>0</v>
      </c>
      <c r="AE78" s="93">
        <f t="shared" si="40"/>
        <v>0</v>
      </c>
      <c r="AF78" s="93">
        <f t="shared" si="41"/>
        <v>0</v>
      </c>
      <c r="AG78" s="93">
        <f t="shared" si="42"/>
        <v>0</v>
      </c>
      <c r="AH78" s="81">
        <f t="shared" si="43"/>
        <v>100</v>
      </c>
      <c r="AI78" s="81">
        <f t="shared" si="44"/>
        <v>100</v>
      </c>
      <c r="AJ78" s="81">
        <f t="shared" si="45"/>
        <v>100</v>
      </c>
      <c r="AK78" s="81">
        <f t="shared" si="46"/>
        <v>100</v>
      </c>
      <c r="AL78" s="81">
        <f t="shared" si="47"/>
        <v>100</v>
      </c>
    </row>
    <row r="79" spans="1:38" ht="14.25" customHeight="1" hidden="1">
      <c r="A79" s="53">
        <v>76</v>
      </c>
      <c r="B79" s="10" t="s">
        <v>356</v>
      </c>
      <c r="C79" s="10" t="s">
        <v>357</v>
      </c>
      <c r="D79" s="9"/>
      <c r="E79" s="14" t="s">
        <v>351</v>
      </c>
      <c r="F79" s="49" t="s">
        <v>352</v>
      </c>
      <c r="G79" s="11">
        <v>0</v>
      </c>
      <c r="H79" s="55">
        <v>0</v>
      </c>
      <c r="I79" s="11">
        <v>0</v>
      </c>
      <c r="J79" s="55">
        <v>0</v>
      </c>
      <c r="K79" s="11">
        <v>0</v>
      </c>
      <c r="L79" s="55">
        <v>0</v>
      </c>
      <c r="M79" s="11">
        <v>0</v>
      </c>
      <c r="N79" s="55">
        <v>0</v>
      </c>
      <c r="O79" s="11">
        <v>0</v>
      </c>
      <c r="P79" s="55">
        <v>0</v>
      </c>
      <c r="Q79" s="66">
        <f t="shared" si="32"/>
        <v>0</v>
      </c>
      <c r="R79" s="66">
        <f t="shared" si="33"/>
        <v>0</v>
      </c>
      <c r="S79" s="51"/>
      <c r="T79" s="66" t="str">
        <f t="shared" si="34"/>
        <v>NE</v>
      </c>
      <c r="U79" s="64"/>
      <c r="V79" s="64"/>
      <c r="W79" s="56">
        <v>0</v>
      </c>
      <c r="X79" s="65"/>
      <c r="Y79" s="63">
        <f t="shared" si="35"/>
        <v>0</v>
      </c>
      <c r="AA79" s="122">
        <f t="shared" si="36"/>
        <v>0</v>
      </c>
      <c r="AB79" s="122">
        <f t="shared" si="37"/>
        <v>300</v>
      </c>
      <c r="AC79" s="93">
        <f t="shared" si="38"/>
        <v>0</v>
      </c>
      <c r="AD79" s="93">
        <f t="shared" si="39"/>
        <v>0</v>
      </c>
      <c r="AE79" s="93">
        <f t="shared" si="40"/>
        <v>0</v>
      </c>
      <c r="AF79" s="93">
        <f t="shared" si="41"/>
        <v>0</v>
      </c>
      <c r="AG79" s="93">
        <f t="shared" si="42"/>
        <v>0</v>
      </c>
      <c r="AH79" s="81">
        <f t="shared" si="43"/>
        <v>100</v>
      </c>
      <c r="AI79" s="81">
        <f t="shared" si="44"/>
        <v>100</v>
      </c>
      <c r="AJ79" s="81">
        <f t="shared" si="45"/>
        <v>100</v>
      </c>
      <c r="AK79" s="81">
        <f t="shared" si="46"/>
        <v>100</v>
      </c>
      <c r="AL79" s="81">
        <f t="shared" si="47"/>
        <v>100</v>
      </c>
    </row>
    <row r="80" spans="1:38" ht="14.25" customHeight="1" hidden="1">
      <c r="A80" s="38">
        <v>77</v>
      </c>
      <c r="B80" s="17" t="s">
        <v>322</v>
      </c>
      <c r="C80" s="10" t="s">
        <v>20</v>
      </c>
      <c r="D80" s="9"/>
      <c r="E80" s="7" t="s">
        <v>24</v>
      </c>
      <c r="F80" s="49" t="s">
        <v>324</v>
      </c>
      <c r="G80" s="11">
        <v>0</v>
      </c>
      <c r="H80" s="55">
        <v>0</v>
      </c>
      <c r="I80" s="11">
        <v>0</v>
      </c>
      <c r="J80" s="55">
        <v>0</v>
      </c>
      <c r="K80" s="11">
        <v>0</v>
      </c>
      <c r="L80" s="55">
        <v>0</v>
      </c>
      <c r="M80" s="11">
        <v>0</v>
      </c>
      <c r="N80" s="55">
        <v>0</v>
      </c>
      <c r="O80" s="11">
        <v>0</v>
      </c>
      <c r="P80" s="55">
        <v>0</v>
      </c>
      <c r="Q80" s="66">
        <f t="shared" si="32"/>
        <v>0</v>
      </c>
      <c r="R80" s="66">
        <f t="shared" si="33"/>
        <v>0</v>
      </c>
      <c r="S80" s="51"/>
      <c r="T80" s="66" t="str">
        <f t="shared" si="34"/>
        <v>NE</v>
      </c>
      <c r="U80" s="64"/>
      <c r="V80" s="64"/>
      <c r="W80" s="56">
        <v>0</v>
      </c>
      <c r="X80" s="65"/>
      <c r="Y80" s="63">
        <f t="shared" si="35"/>
        <v>0</v>
      </c>
      <c r="AA80" s="122">
        <f t="shared" si="36"/>
        <v>0</v>
      </c>
      <c r="AB80" s="122">
        <f t="shared" si="37"/>
        <v>300</v>
      </c>
      <c r="AC80" s="93">
        <f t="shared" si="38"/>
        <v>0</v>
      </c>
      <c r="AD80" s="93">
        <f t="shared" si="39"/>
        <v>0</v>
      </c>
      <c r="AE80" s="93">
        <f t="shared" si="40"/>
        <v>0</v>
      </c>
      <c r="AF80" s="93">
        <f t="shared" si="41"/>
        <v>0</v>
      </c>
      <c r="AG80" s="93">
        <f t="shared" si="42"/>
        <v>0</v>
      </c>
      <c r="AH80" s="81">
        <f t="shared" si="43"/>
        <v>100</v>
      </c>
      <c r="AI80" s="81">
        <f t="shared" si="44"/>
        <v>100</v>
      </c>
      <c r="AJ80" s="81">
        <f t="shared" si="45"/>
        <v>100</v>
      </c>
      <c r="AK80" s="81">
        <f t="shared" si="46"/>
        <v>100</v>
      </c>
      <c r="AL80" s="81">
        <f t="shared" si="47"/>
        <v>100</v>
      </c>
    </row>
    <row r="81" spans="1:38" ht="14.25" customHeight="1" hidden="1">
      <c r="A81" s="38">
        <v>78</v>
      </c>
      <c r="B81" s="10" t="s">
        <v>359</v>
      </c>
      <c r="C81" s="10" t="s">
        <v>360</v>
      </c>
      <c r="D81" s="9"/>
      <c r="E81" s="14" t="s">
        <v>351</v>
      </c>
      <c r="F81" s="49" t="s">
        <v>361</v>
      </c>
      <c r="G81" s="11">
        <v>0</v>
      </c>
      <c r="H81" s="55">
        <v>0</v>
      </c>
      <c r="I81" s="11">
        <v>0</v>
      </c>
      <c r="J81" s="55">
        <v>0</v>
      </c>
      <c r="K81" s="11">
        <v>0</v>
      </c>
      <c r="L81" s="55">
        <v>0</v>
      </c>
      <c r="M81" s="11">
        <v>0</v>
      </c>
      <c r="N81" s="55">
        <v>0</v>
      </c>
      <c r="O81" s="11">
        <v>0</v>
      </c>
      <c r="P81" s="55">
        <v>0</v>
      </c>
      <c r="Q81" s="66">
        <f t="shared" si="32"/>
        <v>0</v>
      </c>
      <c r="R81" s="66">
        <f t="shared" si="33"/>
        <v>0</v>
      </c>
      <c r="S81" s="51"/>
      <c r="T81" s="66" t="str">
        <f t="shared" si="34"/>
        <v>NE</v>
      </c>
      <c r="U81" s="64"/>
      <c r="V81" s="64"/>
      <c r="W81" s="56">
        <v>0</v>
      </c>
      <c r="X81" s="65"/>
      <c r="Y81" s="63">
        <f t="shared" si="35"/>
        <v>0</v>
      </c>
      <c r="AA81" s="122">
        <f t="shared" si="36"/>
        <v>0</v>
      </c>
      <c r="AB81" s="122">
        <f t="shared" si="37"/>
        <v>300</v>
      </c>
      <c r="AC81" s="93">
        <f t="shared" si="38"/>
        <v>0</v>
      </c>
      <c r="AD81" s="93">
        <f t="shared" si="39"/>
        <v>0</v>
      </c>
      <c r="AE81" s="93">
        <f t="shared" si="40"/>
        <v>0</v>
      </c>
      <c r="AF81" s="93">
        <f t="shared" si="41"/>
        <v>0</v>
      </c>
      <c r="AG81" s="93">
        <f t="shared" si="42"/>
        <v>0</v>
      </c>
      <c r="AH81" s="81">
        <f t="shared" si="43"/>
        <v>100</v>
      </c>
      <c r="AI81" s="81">
        <f t="shared" si="44"/>
        <v>100</v>
      </c>
      <c r="AJ81" s="81">
        <f t="shared" si="45"/>
        <v>100</v>
      </c>
      <c r="AK81" s="81">
        <f t="shared" si="46"/>
        <v>100</v>
      </c>
      <c r="AL81" s="81">
        <f t="shared" si="47"/>
        <v>100</v>
      </c>
    </row>
    <row r="82" spans="1:38" ht="14.25" customHeight="1" hidden="1">
      <c r="A82" s="53">
        <v>79</v>
      </c>
      <c r="B82" s="10" t="s">
        <v>350</v>
      </c>
      <c r="C82" s="10" t="s">
        <v>130</v>
      </c>
      <c r="D82" s="9"/>
      <c r="E82" s="14" t="s">
        <v>351</v>
      </c>
      <c r="F82" s="49" t="s">
        <v>352</v>
      </c>
      <c r="G82" s="11">
        <v>0</v>
      </c>
      <c r="H82" s="55">
        <v>0</v>
      </c>
      <c r="I82" s="11">
        <v>0</v>
      </c>
      <c r="J82" s="55">
        <v>0</v>
      </c>
      <c r="K82" s="11">
        <v>0</v>
      </c>
      <c r="L82" s="55">
        <v>0</v>
      </c>
      <c r="M82" s="11">
        <v>0</v>
      </c>
      <c r="N82" s="55">
        <v>0</v>
      </c>
      <c r="O82" s="11">
        <v>0</v>
      </c>
      <c r="P82" s="55">
        <v>0</v>
      </c>
      <c r="Q82" s="66">
        <f t="shared" si="32"/>
        <v>0</v>
      </c>
      <c r="R82" s="66">
        <f t="shared" si="33"/>
        <v>0</v>
      </c>
      <c r="S82" s="51"/>
      <c r="T82" s="66" t="str">
        <f t="shared" si="34"/>
        <v>NE</v>
      </c>
      <c r="U82" s="64"/>
      <c r="V82" s="64"/>
      <c r="W82" s="56">
        <v>0</v>
      </c>
      <c r="X82" s="65"/>
      <c r="Y82" s="63">
        <f t="shared" si="35"/>
        <v>0</v>
      </c>
      <c r="AA82" s="122">
        <f t="shared" si="36"/>
        <v>0</v>
      </c>
      <c r="AB82" s="122">
        <f t="shared" si="37"/>
        <v>300</v>
      </c>
      <c r="AC82" s="93">
        <f t="shared" si="38"/>
        <v>0</v>
      </c>
      <c r="AD82" s="93">
        <f t="shared" si="39"/>
        <v>0</v>
      </c>
      <c r="AE82" s="93">
        <f t="shared" si="40"/>
        <v>0</v>
      </c>
      <c r="AF82" s="93">
        <f t="shared" si="41"/>
        <v>0</v>
      </c>
      <c r="AG82" s="93">
        <f t="shared" si="42"/>
        <v>0</v>
      </c>
      <c r="AH82" s="81">
        <f t="shared" si="43"/>
        <v>100</v>
      </c>
      <c r="AI82" s="81">
        <f t="shared" si="44"/>
        <v>100</v>
      </c>
      <c r="AJ82" s="81">
        <f t="shared" si="45"/>
        <v>100</v>
      </c>
      <c r="AK82" s="81">
        <f t="shared" si="46"/>
        <v>100</v>
      </c>
      <c r="AL82" s="81">
        <f t="shared" si="47"/>
        <v>100</v>
      </c>
    </row>
    <row r="83" spans="1:38" ht="14.25" customHeight="1" hidden="1">
      <c r="A83" s="38">
        <v>80</v>
      </c>
      <c r="B83" s="19" t="s">
        <v>968</v>
      </c>
      <c r="C83" s="10" t="s">
        <v>222</v>
      </c>
      <c r="D83" s="9" t="s">
        <v>836</v>
      </c>
      <c r="E83" s="1" t="s">
        <v>836</v>
      </c>
      <c r="F83" s="26" t="s">
        <v>971</v>
      </c>
      <c r="G83" s="11">
        <v>0</v>
      </c>
      <c r="H83" s="55">
        <v>0</v>
      </c>
      <c r="I83" s="11">
        <v>0</v>
      </c>
      <c r="J83" s="55">
        <v>0</v>
      </c>
      <c r="K83" s="11">
        <v>0</v>
      </c>
      <c r="L83" s="55">
        <v>0</v>
      </c>
      <c r="M83" s="11">
        <v>0</v>
      </c>
      <c r="N83" s="55">
        <v>0</v>
      </c>
      <c r="O83" s="11">
        <v>0</v>
      </c>
      <c r="P83" s="55">
        <v>0</v>
      </c>
      <c r="Q83" s="66">
        <f t="shared" si="32"/>
        <v>0</v>
      </c>
      <c r="R83" s="66">
        <f t="shared" si="33"/>
        <v>0</v>
      </c>
      <c r="S83" s="51"/>
      <c r="T83" s="66" t="str">
        <f t="shared" si="34"/>
        <v>NE</v>
      </c>
      <c r="U83" s="64"/>
      <c r="V83" s="64"/>
      <c r="W83" s="56">
        <v>0</v>
      </c>
      <c r="X83" s="65"/>
      <c r="Y83" s="63">
        <f t="shared" si="35"/>
        <v>0</v>
      </c>
      <c r="AA83" s="122">
        <f t="shared" si="36"/>
        <v>0</v>
      </c>
      <c r="AB83" s="122">
        <f t="shared" si="37"/>
        <v>300</v>
      </c>
      <c r="AC83" s="93">
        <f t="shared" si="38"/>
        <v>0</v>
      </c>
      <c r="AD83" s="93">
        <f t="shared" si="39"/>
        <v>0</v>
      </c>
      <c r="AE83" s="93">
        <f t="shared" si="40"/>
        <v>0</v>
      </c>
      <c r="AF83" s="93">
        <f t="shared" si="41"/>
        <v>0</v>
      </c>
      <c r="AG83" s="93">
        <f t="shared" si="42"/>
        <v>0</v>
      </c>
      <c r="AH83" s="81">
        <f t="shared" si="43"/>
        <v>100</v>
      </c>
      <c r="AI83" s="81">
        <f t="shared" si="44"/>
        <v>100</v>
      </c>
      <c r="AJ83" s="81">
        <f t="shared" si="45"/>
        <v>100</v>
      </c>
      <c r="AK83" s="81">
        <f t="shared" si="46"/>
        <v>100</v>
      </c>
      <c r="AL83" s="81">
        <f t="shared" si="47"/>
        <v>100</v>
      </c>
    </row>
    <row r="84" spans="1:38" ht="14.25" customHeight="1" hidden="1">
      <c r="A84" s="38">
        <v>81</v>
      </c>
      <c r="B84" s="3" t="s">
        <v>1002</v>
      </c>
      <c r="C84" s="3" t="s">
        <v>1003</v>
      </c>
      <c r="D84" s="9" t="s">
        <v>576</v>
      </c>
      <c r="E84" s="14" t="s">
        <v>1004</v>
      </c>
      <c r="F84" s="23" t="s">
        <v>998</v>
      </c>
      <c r="G84" s="11">
        <v>0</v>
      </c>
      <c r="H84" s="55">
        <v>0</v>
      </c>
      <c r="I84" s="11">
        <v>0</v>
      </c>
      <c r="J84" s="55">
        <v>0</v>
      </c>
      <c r="K84" s="11">
        <v>0</v>
      </c>
      <c r="L84" s="55">
        <v>0</v>
      </c>
      <c r="M84" s="11">
        <v>0</v>
      </c>
      <c r="N84" s="55">
        <v>0</v>
      </c>
      <c r="O84" s="11">
        <v>0</v>
      </c>
      <c r="P84" s="55">
        <v>0</v>
      </c>
      <c r="Q84" s="66">
        <f t="shared" si="32"/>
        <v>0</v>
      </c>
      <c r="R84" s="66">
        <f t="shared" si="33"/>
        <v>0</v>
      </c>
      <c r="S84" s="51"/>
      <c r="T84" s="66" t="str">
        <f t="shared" si="34"/>
        <v>NE</v>
      </c>
      <c r="U84" s="64"/>
      <c r="V84" s="64"/>
      <c r="W84" s="56">
        <v>0</v>
      </c>
      <c r="X84" s="65"/>
      <c r="Y84" s="63">
        <f t="shared" si="35"/>
        <v>0</v>
      </c>
      <c r="AA84" s="122">
        <f t="shared" si="36"/>
        <v>0</v>
      </c>
      <c r="AB84" s="122">
        <f t="shared" si="37"/>
        <v>300</v>
      </c>
      <c r="AC84" s="93">
        <f t="shared" si="38"/>
        <v>0</v>
      </c>
      <c r="AD84" s="93">
        <f t="shared" si="39"/>
        <v>0</v>
      </c>
      <c r="AE84" s="93">
        <f t="shared" si="40"/>
        <v>0</v>
      </c>
      <c r="AF84" s="93">
        <f t="shared" si="41"/>
        <v>0</v>
      </c>
      <c r="AG84" s="93">
        <f t="shared" si="42"/>
        <v>0</v>
      </c>
      <c r="AH84" s="81">
        <f t="shared" si="43"/>
        <v>100</v>
      </c>
      <c r="AI84" s="81">
        <f t="shared" si="44"/>
        <v>100</v>
      </c>
      <c r="AJ84" s="81">
        <f t="shared" si="45"/>
        <v>100</v>
      </c>
      <c r="AK84" s="81">
        <f t="shared" si="46"/>
        <v>100</v>
      </c>
      <c r="AL84" s="81">
        <f t="shared" si="47"/>
        <v>100</v>
      </c>
    </row>
    <row r="85" spans="1:38" ht="14.25" customHeight="1" hidden="1">
      <c r="A85" s="53">
        <v>82</v>
      </c>
      <c r="B85" s="3" t="s">
        <v>1002</v>
      </c>
      <c r="C85" s="3" t="s">
        <v>56</v>
      </c>
      <c r="D85" s="9" t="s">
        <v>576</v>
      </c>
      <c r="E85" s="14" t="s">
        <v>1004</v>
      </c>
      <c r="F85" s="23" t="s">
        <v>1006</v>
      </c>
      <c r="G85" s="11">
        <v>0</v>
      </c>
      <c r="H85" s="55">
        <v>0</v>
      </c>
      <c r="I85" s="11">
        <v>0</v>
      </c>
      <c r="J85" s="55">
        <v>0</v>
      </c>
      <c r="K85" s="11">
        <v>0</v>
      </c>
      <c r="L85" s="55">
        <v>0</v>
      </c>
      <c r="M85" s="11">
        <v>0</v>
      </c>
      <c r="N85" s="55">
        <v>0</v>
      </c>
      <c r="O85" s="11">
        <v>0</v>
      </c>
      <c r="P85" s="55">
        <v>0</v>
      </c>
      <c r="Q85" s="66">
        <f t="shared" si="32"/>
        <v>0</v>
      </c>
      <c r="R85" s="66">
        <f t="shared" si="33"/>
        <v>0</v>
      </c>
      <c r="S85" s="51"/>
      <c r="T85" s="66" t="str">
        <f t="shared" si="34"/>
        <v>NE</v>
      </c>
      <c r="U85" s="64"/>
      <c r="V85" s="64"/>
      <c r="W85" s="56">
        <v>0</v>
      </c>
      <c r="X85" s="65"/>
      <c r="Y85" s="63">
        <f t="shared" si="35"/>
        <v>0</v>
      </c>
      <c r="AA85" s="122">
        <f t="shared" si="36"/>
        <v>0</v>
      </c>
      <c r="AB85" s="122">
        <f t="shared" si="37"/>
        <v>300</v>
      </c>
      <c r="AC85" s="93">
        <f t="shared" si="38"/>
        <v>0</v>
      </c>
      <c r="AD85" s="93">
        <f t="shared" si="39"/>
        <v>0</v>
      </c>
      <c r="AE85" s="93">
        <f t="shared" si="40"/>
        <v>0</v>
      </c>
      <c r="AF85" s="93">
        <f t="shared" si="41"/>
        <v>0</v>
      </c>
      <c r="AG85" s="93">
        <f t="shared" si="42"/>
        <v>0</v>
      </c>
      <c r="AH85" s="81">
        <f t="shared" si="43"/>
        <v>100</v>
      </c>
      <c r="AI85" s="81">
        <f t="shared" si="44"/>
        <v>100</v>
      </c>
      <c r="AJ85" s="81">
        <f t="shared" si="45"/>
        <v>100</v>
      </c>
      <c r="AK85" s="81">
        <f t="shared" si="46"/>
        <v>100</v>
      </c>
      <c r="AL85" s="81">
        <f t="shared" si="47"/>
        <v>100</v>
      </c>
    </row>
    <row r="86" spans="1:38" ht="14.25" customHeight="1" hidden="1">
      <c r="A86" s="38">
        <v>83</v>
      </c>
      <c r="B86" s="3" t="s">
        <v>363</v>
      </c>
      <c r="C86" s="3" t="s">
        <v>820</v>
      </c>
      <c r="D86" s="9"/>
      <c r="E86" s="14" t="s">
        <v>1007</v>
      </c>
      <c r="F86" s="14" t="s">
        <v>315</v>
      </c>
      <c r="G86" s="11">
        <v>0</v>
      </c>
      <c r="H86" s="55">
        <v>0</v>
      </c>
      <c r="I86" s="11">
        <v>0</v>
      </c>
      <c r="J86" s="55">
        <v>0</v>
      </c>
      <c r="K86" s="11">
        <v>0</v>
      </c>
      <c r="L86" s="55">
        <v>0</v>
      </c>
      <c r="M86" s="11">
        <v>0</v>
      </c>
      <c r="N86" s="55">
        <v>0</v>
      </c>
      <c r="O86" s="11">
        <v>0</v>
      </c>
      <c r="P86" s="55">
        <v>0</v>
      </c>
      <c r="Q86" s="66">
        <f t="shared" si="32"/>
        <v>0</v>
      </c>
      <c r="R86" s="66">
        <f t="shared" si="33"/>
        <v>0</v>
      </c>
      <c r="S86" s="51"/>
      <c r="T86" s="66" t="str">
        <f t="shared" si="34"/>
        <v>NE</v>
      </c>
      <c r="U86" s="64"/>
      <c r="V86" s="64"/>
      <c r="W86" s="56">
        <v>0</v>
      </c>
      <c r="X86" s="65"/>
      <c r="Y86" s="63">
        <f t="shared" si="35"/>
        <v>0</v>
      </c>
      <c r="AA86" s="122">
        <f t="shared" si="36"/>
        <v>0</v>
      </c>
      <c r="AB86" s="122">
        <f t="shared" si="37"/>
        <v>300</v>
      </c>
      <c r="AC86" s="93">
        <f t="shared" si="38"/>
        <v>0</v>
      </c>
      <c r="AD86" s="93">
        <f t="shared" si="39"/>
        <v>0</v>
      </c>
      <c r="AE86" s="93">
        <f t="shared" si="40"/>
        <v>0</v>
      </c>
      <c r="AF86" s="93">
        <f t="shared" si="41"/>
        <v>0</v>
      </c>
      <c r="AG86" s="93">
        <f t="shared" si="42"/>
        <v>0</v>
      </c>
      <c r="AH86" s="81">
        <f t="shared" si="43"/>
        <v>100</v>
      </c>
      <c r="AI86" s="81">
        <f t="shared" si="44"/>
        <v>100</v>
      </c>
      <c r="AJ86" s="81">
        <f t="shared" si="45"/>
        <v>100</v>
      </c>
      <c r="AK86" s="81">
        <f t="shared" si="46"/>
        <v>100</v>
      </c>
      <c r="AL86" s="81">
        <f t="shared" si="47"/>
        <v>100</v>
      </c>
    </row>
    <row r="87" spans="1:38" ht="14.25" customHeight="1" hidden="1">
      <c r="A87" s="38">
        <v>84</v>
      </c>
      <c r="B87" s="10" t="s">
        <v>758</v>
      </c>
      <c r="C87" s="10" t="s">
        <v>817</v>
      </c>
      <c r="D87" s="9" t="s">
        <v>763</v>
      </c>
      <c r="E87" s="1" t="s">
        <v>755</v>
      </c>
      <c r="F87" s="49" t="s">
        <v>818</v>
      </c>
      <c r="G87" s="11">
        <v>0</v>
      </c>
      <c r="H87" s="55">
        <v>0</v>
      </c>
      <c r="I87" s="11">
        <v>0</v>
      </c>
      <c r="J87" s="55">
        <v>0</v>
      </c>
      <c r="K87" s="11">
        <v>0</v>
      </c>
      <c r="L87" s="55">
        <v>0</v>
      </c>
      <c r="M87" s="11">
        <v>0</v>
      </c>
      <c r="N87" s="55">
        <v>0</v>
      </c>
      <c r="O87" s="11">
        <v>0</v>
      </c>
      <c r="P87" s="55">
        <v>0</v>
      </c>
      <c r="Q87" s="66">
        <f t="shared" si="32"/>
        <v>0</v>
      </c>
      <c r="R87" s="66">
        <f t="shared" si="33"/>
        <v>0</v>
      </c>
      <c r="S87" s="51"/>
      <c r="T87" s="66" t="str">
        <f t="shared" si="34"/>
        <v>NE</v>
      </c>
      <c r="U87" s="64"/>
      <c r="V87" s="64"/>
      <c r="W87" s="56">
        <v>0</v>
      </c>
      <c r="X87" s="65"/>
      <c r="Y87" s="63">
        <f t="shared" si="35"/>
        <v>0</v>
      </c>
      <c r="AA87" s="122">
        <f t="shared" si="36"/>
        <v>0</v>
      </c>
      <c r="AB87" s="122">
        <f t="shared" si="37"/>
        <v>300</v>
      </c>
      <c r="AC87" s="93">
        <f t="shared" si="38"/>
        <v>0</v>
      </c>
      <c r="AD87" s="93">
        <f t="shared" si="39"/>
        <v>0</v>
      </c>
      <c r="AE87" s="93">
        <f t="shared" si="40"/>
        <v>0</v>
      </c>
      <c r="AF87" s="93">
        <f t="shared" si="41"/>
        <v>0</v>
      </c>
      <c r="AG87" s="93">
        <f t="shared" si="42"/>
        <v>0</v>
      </c>
      <c r="AH87" s="81">
        <f t="shared" si="43"/>
        <v>100</v>
      </c>
      <c r="AI87" s="81">
        <f t="shared" si="44"/>
        <v>100</v>
      </c>
      <c r="AJ87" s="81">
        <f t="shared" si="45"/>
        <v>100</v>
      </c>
      <c r="AK87" s="81">
        <f t="shared" si="46"/>
        <v>100</v>
      </c>
      <c r="AL87" s="81">
        <f t="shared" si="47"/>
        <v>100</v>
      </c>
    </row>
    <row r="88" spans="1:38" ht="14.25" customHeight="1" hidden="1">
      <c r="A88" s="53">
        <v>85</v>
      </c>
      <c r="B88" s="17" t="s">
        <v>430</v>
      </c>
      <c r="C88" s="17" t="s">
        <v>90</v>
      </c>
      <c r="D88" s="80"/>
      <c r="E88" s="1" t="s">
        <v>2</v>
      </c>
      <c r="F88" s="24" t="s">
        <v>97</v>
      </c>
      <c r="G88" s="11">
        <v>0</v>
      </c>
      <c r="H88" s="55">
        <v>0</v>
      </c>
      <c r="I88" s="11">
        <v>0</v>
      </c>
      <c r="J88" s="55">
        <v>0</v>
      </c>
      <c r="K88" s="11">
        <v>0</v>
      </c>
      <c r="L88" s="55">
        <v>0</v>
      </c>
      <c r="M88" s="11">
        <v>0</v>
      </c>
      <c r="N88" s="55">
        <v>0</v>
      </c>
      <c r="O88" s="11">
        <v>0</v>
      </c>
      <c r="P88" s="55">
        <v>0</v>
      </c>
      <c r="Q88" s="66">
        <f t="shared" si="32"/>
        <v>0</v>
      </c>
      <c r="R88" s="66">
        <f t="shared" si="33"/>
        <v>0</v>
      </c>
      <c r="S88" s="51"/>
      <c r="T88" s="66" t="str">
        <f t="shared" si="34"/>
        <v>NE</v>
      </c>
      <c r="U88" s="64"/>
      <c r="V88" s="64"/>
      <c r="W88" s="56">
        <v>0</v>
      </c>
      <c r="X88" s="65"/>
      <c r="Y88" s="63">
        <f t="shared" si="35"/>
        <v>0</v>
      </c>
      <c r="AA88" s="122">
        <f t="shared" si="36"/>
        <v>0</v>
      </c>
      <c r="AB88" s="122">
        <f t="shared" si="37"/>
        <v>300</v>
      </c>
      <c r="AC88" s="93">
        <f t="shared" si="38"/>
        <v>0</v>
      </c>
      <c r="AD88" s="93">
        <f t="shared" si="39"/>
        <v>0</v>
      </c>
      <c r="AE88" s="93">
        <f t="shared" si="40"/>
        <v>0</v>
      </c>
      <c r="AF88" s="93">
        <f t="shared" si="41"/>
        <v>0</v>
      </c>
      <c r="AG88" s="93">
        <f t="shared" si="42"/>
        <v>0</v>
      </c>
      <c r="AH88" s="81">
        <f t="shared" si="43"/>
        <v>100</v>
      </c>
      <c r="AI88" s="81">
        <f t="shared" si="44"/>
        <v>100</v>
      </c>
      <c r="AJ88" s="81">
        <f t="shared" si="45"/>
        <v>100</v>
      </c>
      <c r="AK88" s="81">
        <f t="shared" si="46"/>
        <v>100</v>
      </c>
      <c r="AL88" s="81">
        <f t="shared" si="47"/>
        <v>100</v>
      </c>
    </row>
    <row r="89" spans="1:38" ht="14.25" customHeight="1" hidden="1">
      <c r="A89" s="38">
        <v>86</v>
      </c>
      <c r="B89" s="10" t="s">
        <v>824</v>
      </c>
      <c r="C89" s="10" t="s">
        <v>263</v>
      </c>
      <c r="D89" s="38" t="s">
        <v>836</v>
      </c>
      <c r="E89" s="14" t="s">
        <v>325</v>
      </c>
      <c r="F89" s="49" t="s">
        <v>217</v>
      </c>
      <c r="G89" s="11">
        <v>0</v>
      </c>
      <c r="H89" s="55">
        <v>0</v>
      </c>
      <c r="I89" s="11">
        <v>0</v>
      </c>
      <c r="J89" s="55">
        <v>0</v>
      </c>
      <c r="K89" s="11">
        <v>0</v>
      </c>
      <c r="L89" s="55">
        <v>0</v>
      </c>
      <c r="M89" s="11">
        <v>0</v>
      </c>
      <c r="N89" s="55">
        <v>0</v>
      </c>
      <c r="O89" s="11">
        <v>0</v>
      </c>
      <c r="P89" s="55">
        <v>0</v>
      </c>
      <c r="Q89" s="66">
        <f t="shared" si="32"/>
        <v>0</v>
      </c>
      <c r="R89" s="66">
        <f t="shared" si="33"/>
        <v>0</v>
      </c>
      <c r="S89" s="51"/>
      <c r="T89" s="66" t="str">
        <f t="shared" si="34"/>
        <v>NE</v>
      </c>
      <c r="U89" s="64"/>
      <c r="V89" s="64"/>
      <c r="W89" s="56">
        <v>0</v>
      </c>
      <c r="X89" s="65"/>
      <c r="Y89" s="63">
        <f t="shared" si="35"/>
        <v>0</v>
      </c>
      <c r="AA89" s="122">
        <f t="shared" si="36"/>
        <v>0</v>
      </c>
      <c r="AB89" s="122">
        <f t="shared" si="37"/>
        <v>300</v>
      </c>
      <c r="AC89" s="93">
        <f t="shared" si="38"/>
        <v>0</v>
      </c>
      <c r="AD89" s="93">
        <f t="shared" si="39"/>
        <v>0</v>
      </c>
      <c r="AE89" s="93">
        <f t="shared" si="40"/>
        <v>0</v>
      </c>
      <c r="AF89" s="93">
        <f t="shared" si="41"/>
        <v>0</v>
      </c>
      <c r="AG89" s="93">
        <f t="shared" si="42"/>
        <v>0</v>
      </c>
      <c r="AH89" s="81">
        <f t="shared" si="43"/>
        <v>100</v>
      </c>
      <c r="AI89" s="81">
        <f t="shared" si="44"/>
        <v>100</v>
      </c>
      <c r="AJ89" s="81">
        <f t="shared" si="45"/>
        <v>100</v>
      </c>
      <c r="AK89" s="81">
        <f t="shared" si="46"/>
        <v>100</v>
      </c>
      <c r="AL89" s="81">
        <f t="shared" si="47"/>
        <v>100</v>
      </c>
    </row>
    <row r="90" spans="1:38" ht="14.25" customHeight="1" hidden="1">
      <c r="A90" s="38">
        <v>87</v>
      </c>
      <c r="B90" s="10" t="s">
        <v>1008</v>
      </c>
      <c r="C90" s="10" t="s">
        <v>870</v>
      </c>
      <c r="D90" s="9" t="s">
        <v>576</v>
      </c>
      <c r="E90" s="1" t="s">
        <v>1011</v>
      </c>
      <c r="F90" s="23" t="s">
        <v>997</v>
      </c>
      <c r="G90" s="11">
        <v>0</v>
      </c>
      <c r="H90" s="55">
        <v>0</v>
      </c>
      <c r="I90" s="11">
        <v>0</v>
      </c>
      <c r="J90" s="55">
        <v>0</v>
      </c>
      <c r="K90" s="11">
        <v>0</v>
      </c>
      <c r="L90" s="55">
        <v>0</v>
      </c>
      <c r="M90" s="11">
        <v>0</v>
      </c>
      <c r="N90" s="55">
        <v>0</v>
      </c>
      <c r="O90" s="11">
        <v>0</v>
      </c>
      <c r="P90" s="55">
        <v>0</v>
      </c>
      <c r="Q90" s="66">
        <f t="shared" si="32"/>
        <v>0</v>
      </c>
      <c r="R90" s="66">
        <f t="shared" si="33"/>
        <v>0</v>
      </c>
      <c r="S90" s="51"/>
      <c r="T90" s="66" t="str">
        <f t="shared" si="34"/>
        <v>NE</v>
      </c>
      <c r="U90" s="64"/>
      <c r="V90" s="64"/>
      <c r="W90" s="56">
        <v>0</v>
      </c>
      <c r="X90" s="65"/>
      <c r="Y90" s="63">
        <f t="shared" si="35"/>
        <v>0</v>
      </c>
      <c r="AA90" s="122">
        <f t="shared" si="36"/>
        <v>0</v>
      </c>
      <c r="AB90" s="122">
        <f t="shared" si="37"/>
        <v>300</v>
      </c>
      <c r="AC90" s="93">
        <f t="shared" si="38"/>
        <v>0</v>
      </c>
      <c r="AD90" s="93">
        <f t="shared" si="39"/>
        <v>0</v>
      </c>
      <c r="AE90" s="93">
        <f t="shared" si="40"/>
        <v>0</v>
      </c>
      <c r="AF90" s="93">
        <f t="shared" si="41"/>
        <v>0</v>
      </c>
      <c r="AG90" s="93">
        <f t="shared" si="42"/>
        <v>0</v>
      </c>
      <c r="AH90" s="81">
        <f t="shared" si="43"/>
        <v>100</v>
      </c>
      <c r="AI90" s="81">
        <f t="shared" si="44"/>
        <v>100</v>
      </c>
      <c r="AJ90" s="81">
        <f t="shared" si="45"/>
        <v>100</v>
      </c>
      <c r="AK90" s="81">
        <f t="shared" si="46"/>
        <v>100</v>
      </c>
      <c r="AL90" s="81">
        <f t="shared" si="47"/>
        <v>100</v>
      </c>
    </row>
    <row r="91" spans="1:38" ht="14.25" customHeight="1" hidden="1">
      <c r="A91" s="53">
        <v>88</v>
      </c>
      <c r="B91" s="12" t="s">
        <v>488</v>
      </c>
      <c r="C91" s="10" t="s">
        <v>52</v>
      </c>
      <c r="D91" s="9"/>
      <c r="E91" s="14" t="s">
        <v>834</v>
      </c>
      <c r="F91" s="14" t="s">
        <v>97</v>
      </c>
      <c r="G91" s="11">
        <v>0</v>
      </c>
      <c r="H91" s="55">
        <v>0</v>
      </c>
      <c r="I91" s="11">
        <v>0</v>
      </c>
      <c r="J91" s="55">
        <v>0</v>
      </c>
      <c r="K91" s="11">
        <v>0</v>
      </c>
      <c r="L91" s="55">
        <v>0</v>
      </c>
      <c r="M91" s="11">
        <v>0</v>
      </c>
      <c r="N91" s="55">
        <v>0</v>
      </c>
      <c r="O91" s="11">
        <v>0</v>
      </c>
      <c r="P91" s="55">
        <v>0</v>
      </c>
      <c r="Q91" s="66">
        <f t="shared" si="32"/>
        <v>0</v>
      </c>
      <c r="R91" s="66">
        <f t="shared" si="33"/>
        <v>0</v>
      </c>
      <c r="S91" s="30"/>
      <c r="T91" s="66" t="str">
        <f t="shared" si="34"/>
        <v>NE</v>
      </c>
      <c r="U91" s="64"/>
      <c r="V91" s="64"/>
      <c r="W91" s="56">
        <v>0</v>
      </c>
      <c r="X91" s="65"/>
      <c r="Y91" s="63">
        <f t="shared" si="35"/>
        <v>0</v>
      </c>
      <c r="AA91" s="122">
        <f t="shared" si="36"/>
        <v>0</v>
      </c>
      <c r="AB91" s="122">
        <f t="shared" si="37"/>
        <v>300</v>
      </c>
      <c r="AC91" s="93">
        <f t="shared" si="38"/>
        <v>0</v>
      </c>
      <c r="AD91" s="93">
        <f t="shared" si="39"/>
        <v>0</v>
      </c>
      <c r="AE91" s="93">
        <f t="shared" si="40"/>
        <v>0</v>
      </c>
      <c r="AF91" s="93">
        <f t="shared" si="41"/>
        <v>0</v>
      </c>
      <c r="AG91" s="93">
        <f t="shared" si="42"/>
        <v>0</v>
      </c>
      <c r="AH91" s="81">
        <f t="shared" si="43"/>
        <v>100</v>
      </c>
      <c r="AI91" s="81">
        <f t="shared" si="44"/>
        <v>100</v>
      </c>
      <c r="AJ91" s="81">
        <f t="shared" si="45"/>
        <v>100</v>
      </c>
      <c r="AK91" s="81">
        <f t="shared" si="46"/>
        <v>100</v>
      </c>
      <c r="AL91" s="81">
        <f t="shared" si="47"/>
        <v>100</v>
      </c>
    </row>
    <row r="92" spans="1:38" ht="14.25" customHeight="1" hidden="1">
      <c r="A92" s="38">
        <v>89</v>
      </c>
      <c r="B92" s="12" t="s">
        <v>636</v>
      </c>
      <c r="C92" s="10" t="s">
        <v>263</v>
      </c>
      <c r="D92" s="38" t="s">
        <v>836</v>
      </c>
      <c r="E92" s="14" t="s">
        <v>325</v>
      </c>
      <c r="F92" s="14" t="s">
        <v>16</v>
      </c>
      <c r="G92" s="11">
        <v>0</v>
      </c>
      <c r="H92" s="55">
        <v>0</v>
      </c>
      <c r="I92" s="11">
        <v>0</v>
      </c>
      <c r="J92" s="55">
        <v>0</v>
      </c>
      <c r="K92" s="11">
        <v>0</v>
      </c>
      <c r="L92" s="55">
        <v>0</v>
      </c>
      <c r="M92" s="11">
        <v>0</v>
      </c>
      <c r="N92" s="55">
        <v>0</v>
      </c>
      <c r="O92" s="11">
        <v>0</v>
      </c>
      <c r="P92" s="55">
        <v>0</v>
      </c>
      <c r="Q92" s="66">
        <f t="shared" si="32"/>
        <v>0</v>
      </c>
      <c r="R92" s="66">
        <f t="shared" si="33"/>
        <v>0</v>
      </c>
      <c r="S92" s="30"/>
      <c r="T92" s="66" t="str">
        <f t="shared" si="34"/>
        <v>NE</v>
      </c>
      <c r="U92" s="64"/>
      <c r="V92" s="64"/>
      <c r="W92" s="56">
        <v>0</v>
      </c>
      <c r="X92" s="65"/>
      <c r="Y92" s="63">
        <f t="shared" si="35"/>
        <v>0</v>
      </c>
      <c r="AA92" s="122">
        <f t="shared" si="36"/>
        <v>0</v>
      </c>
      <c r="AB92" s="122">
        <f t="shared" si="37"/>
        <v>300</v>
      </c>
      <c r="AC92" s="93">
        <f t="shared" si="38"/>
        <v>0</v>
      </c>
      <c r="AD92" s="93">
        <f t="shared" si="39"/>
        <v>0</v>
      </c>
      <c r="AE92" s="93">
        <f t="shared" si="40"/>
        <v>0</v>
      </c>
      <c r="AF92" s="93">
        <f t="shared" si="41"/>
        <v>0</v>
      </c>
      <c r="AG92" s="93">
        <f t="shared" si="42"/>
        <v>0</v>
      </c>
      <c r="AH92" s="81">
        <f t="shared" si="43"/>
        <v>100</v>
      </c>
      <c r="AI92" s="81">
        <f t="shared" si="44"/>
        <v>100</v>
      </c>
      <c r="AJ92" s="81">
        <f t="shared" si="45"/>
        <v>100</v>
      </c>
      <c r="AK92" s="81">
        <f t="shared" si="46"/>
        <v>100</v>
      </c>
      <c r="AL92" s="81">
        <f t="shared" si="47"/>
        <v>100</v>
      </c>
    </row>
    <row r="93" spans="1:38" ht="14.25" customHeight="1" hidden="1">
      <c r="A93" s="38">
        <v>90</v>
      </c>
      <c r="B93" s="1" t="s">
        <v>1078</v>
      </c>
      <c r="C93" s="1" t="s">
        <v>4</v>
      </c>
      <c r="D93" s="76" t="s">
        <v>1079</v>
      </c>
      <c r="E93" s="7" t="s">
        <v>24</v>
      </c>
      <c r="F93" s="21" t="s">
        <v>1080</v>
      </c>
      <c r="G93" s="11">
        <v>0</v>
      </c>
      <c r="H93" s="55">
        <v>0</v>
      </c>
      <c r="I93" s="11">
        <v>0</v>
      </c>
      <c r="J93" s="55">
        <v>0</v>
      </c>
      <c r="K93" s="11">
        <v>0</v>
      </c>
      <c r="L93" s="55">
        <v>0</v>
      </c>
      <c r="M93" s="11">
        <v>0</v>
      </c>
      <c r="N93" s="55">
        <v>0</v>
      </c>
      <c r="O93" s="11">
        <v>0</v>
      </c>
      <c r="P93" s="55">
        <v>0</v>
      </c>
      <c r="Q93" s="66">
        <f t="shared" si="32"/>
        <v>0</v>
      </c>
      <c r="R93" s="66">
        <f t="shared" si="33"/>
        <v>0</v>
      </c>
      <c r="S93" s="30"/>
      <c r="T93" s="66" t="str">
        <f t="shared" si="34"/>
        <v>NE</v>
      </c>
      <c r="U93" s="56"/>
      <c r="V93" s="56"/>
      <c r="W93" s="56">
        <v>0</v>
      </c>
      <c r="X93" s="83"/>
      <c r="Y93" s="63">
        <f t="shared" si="35"/>
        <v>0</v>
      </c>
      <c r="Z93" s="39"/>
      <c r="AA93" s="122">
        <f t="shared" si="36"/>
        <v>0</v>
      </c>
      <c r="AB93" s="122">
        <f t="shared" si="37"/>
        <v>300</v>
      </c>
      <c r="AC93" s="93">
        <f t="shared" si="38"/>
        <v>0</v>
      </c>
      <c r="AD93" s="93">
        <f t="shared" si="39"/>
        <v>0</v>
      </c>
      <c r="AE93" s="93">
        <f t="shared" si="40"/>
        <v>0</v>
      </c>
      <c r="AF93" s="93">
        <f t="shared" si="41"/>
        <v>0</v>
      </c>
      <c r="AG93" s="93">
        <f t="shared" si="42"/>
        <v>0</v>
      </c>
      <c r="AH93" s="81">
        <f t="shared" si="43"/>
        <v>100</v>
      </c>
      <c r="AI93" s="81">
        <f t="shared" si="44"/>
        <v>100</v>
      </c>
      <c r="AJ93" s="81">
        <f t="shared" si="45"/>
        <v>100</v>
      </c>
      <c r="AK93" s="81">
        <f t="shared" si="46"/>
        <v>100</v>
      </c>
      <c r="AL93" s="81">
        <f t="shared" si="47"/>
        <v>100</v>
      </c>
    </row>
    <row r="94" spans="1:38" ht="14.25" customHeight="1" hidden="1">
      <c r="A94" s="53">
        <v>91</v>
      </c>
      <c r="B94" s="1" t="s">
        <v>92</v>
      </c>
      <c r="C94" s="1" t="s">
        <v>93</v>
      </c>
      <c r="D94" s="76" t="s">
        <v>540</v>
      </c>
      <c r="E94" s="7" t="s">
        <v>24</v>
      </c>
      <c r="F94" s="21" t="s">
        <v>94</v>
      </c>
      <c r="G94" s="11">
        <v>0</v>
      </c>
      <c r="H94" s="55">
        <v>0</v>
      </c>
      <c r="I94" s="11">
        <v>0</v>
      </c>
      <c r="J94" s="55">
        <v>0</v>
      </c>
      <c r="K94" s="11">
        <v>0</v>
      </c>
      <c r="L94" s="55">
        <v>0</v>
      </c>
      <c r="M94" s="11">
        <v>0</v>
      </c>
      <c r="N94" s="55">
        <v>0</v>
      </c>
      <c r="O94" s="11">
        <v>0</v>
      </c>
      <c r="P94" s="55">
        <v>0</v>
      </c>
      <c r="Q94" s="66">
        <f t="shared" si="32"/>
        <v>0</v>
      </c>
      <c r="R94" s="66">
        <f t="shared" si="33"/>
        <v>0</v>
      </c>
      <c r="S94" s="30"/>
      <c r="T94" s="66" t="str">
        <f t="shared" si="34"/>
        <v>NE</v>
      </c>
      <c r="U94" s="56"/>
      <c r="V94" s="56"/>
      <c r="W94" s="56">
        <v>0</v>
      </c>
      <c r="X94" s="83"/>
      <c r="Y94" s="63">
        <f t="shared" si="35"/>
        <v>0</v>
      </c>
      <c r="Z94" s="39"/>
      <c r="AA94" s="122">
        <f t="shared" si="36"/>
        <v>0</v>
      </c>
      <c r="AB94" s="122">
        <f t="shared" si="37"/>
        <v>300</v>
      </c>
      <c r="AC94" s="93">
        <f t="shared" si="38"/>
        <v>0</v>
      </c>
      <c r="AD94" s="93">
        <f t="shared" si="39"/>
        <v>0</v>
      </c>
      <c r="AE94" s="93">
        <f t="shared" si="40"/>
        <v>0</v>
      </c>
      <c r="AF94" s="93">
        <f t="shared" si="41"/>
        <v>0</v>
      </c>
      <c r="AG94" s="93">
        <f t="shared" si="42"/>
        <v>0</v>
      </c>
      <c r="AH94" s="81">
        <f t="shared" si="43"/>
        <v>100</v>
      </c>
      <c r="AI94" s="81">
        <f t="shared" si="44"/>
        <v>100</v>
      </c>
      <c r="AJ94" s="81">
        <f t="shared" si="45"/>
        <v>100</v>
      </c>
      <c r="AK94" s="81">
        <f t="shared" si="46"/>
        <v>100</v>
      </c>
      <c r="AL94" s="81">
        <f t="shared" si="47"/>
        <v>100</v>
      </c>
    </row>
    <row r="95" spans="1:38" ht="14.25" customHeight="1" hidden="1">
      <c r="A95" s="38">
        <v>92</v>
      </c>
      <c r="B95" s="10" t="s">
        <v>825</v>
      </c>
      <c r="C95" s="10" t="s">
        <v>93</v>
      </c>
      <c r="D95" s="38" t="s">
        <v>836</v>
      </c>
      <c r="E95" s="14" t="s">
        <v>325</v>
      </c>
      <c r="F95" s="49"/>
      <c r="G95" s="11">
        <v>0</v>
      </c>
      <c r="H95" s="55">
        <v>0</v>
      </c>
      <c r="I95" s="11">
        <v>0</v>
      </c>
      <c r="J95" s="55">
        <v>0</v>
      </c>
      <c r="K95" s="11">
        <v>0</v>
      </c>
      <c r="L95" s="55">
        <v>0</v>
      </c>
      <c r="M95" s="11">
        <v>0</v>
      </c>
      <c r="N95" s="55">
        <v>0</v>
      </c>
      <c r="O95" s="11">
        <v>0</v>
      </c>
      <c r="P95" s="55">
        <v>0</v>
      </c>
      <c r="Q95" s="66">
        <f t="shared" si="32"/>
        <v>0</v>
      </c>
      <c r="R95" s="66">
        <f t="shared" si="33"/>
        <v>0</v>
      </c>
      <c r="S95" s="51"/>
      <c r="T95" s="66" t="str">
        <f t="shared" si="34"/>
        <v>NE</v>
      </c>
      <c r="U95" s="64"/>
      <c r="V95" s="64"/>
      <c r="W95" s="56">
        <v>0</v>
      </c>
      <c r="X95" s="65"/>
      <c r="Y95" s="63">
        <f t="shared" si="35"/>
        <v>0</v>
      </c>
      <c r="AA95" s="122">
        <f t="shared" si="36"/>
        <v>0</v>
      </c>
      <c r="AB95" s="122">
        <f t="shared" si="37"/>
        <v>300</v>
      </c>
      <c r="AC95" s="93">
        <f t="shared" si="38"/>
        <v>0</v>
      </c>
      <c r="AD95" s="93">
        <f t="shared" si="39"/>
        <v>0</v>
      </c>
      <c r="AE95" s="93">
        <f t="shared" si="40"/>
        <v>0</v>
      </c>
      <c r="AF95" s="93">
        <f t="shared" si="41"/>
        <v>0</v>
      </c>
      <c r="AG95" s="93">
        <f t="shared" si="42"/>
        <v>0</v>
      </c>
      <c r="AH95" s="81">
        <f t="shared" si="43"/>
        <v>100</v>
      </c>
      <c r="AI95" s="81">
        <f t="shared" si="44"/>
        <v>100</v>
      </c>
      <c r="AJ95" s="81">
        <f t="shared" si="45"/>
        <v>100</v>
      </c>
      <c r="AK95" s="81">
        <f t="shared" si="46"/>
        <v>100</v>
      </c>
      <c r="AL95" s="81">
        <f t="shared" si="47"/>
        <v>100</v>
      </c>
    </row>
    <row r="96" spans="1:38" ht="14.25" customHeight="1" hidden="1">
      <c r="A96" s="38">
        <v>93</v>
      </c>
      <c r="B96" s="10" t="s">
        <v>825</v>
      </c>
      <c r="C96" s="10" t="s">
        <v>93</v>
      </c>
      <c r="D96" s="38" t="s">
        <v>836</v>
      </c>
      <c r="E96" s="14" t="s">
        <v>325</v>
      </c>
      <c r="F96" s="49"/>
      <c r="G96" s="11">
        <v>0</v>
      </c>
      <c r="H96" s="55">
        <v>0</v>
      </c>
      <c r="I96" s="11">
        <v>0</v>
      </c>
      <c r="J96" s="55">
        <v>0</v>
      </c>
      <c r="K96" s="11">
        <v>0</v>
      </c>
      <c r="L96" s="55">
        <v>0</v>
      </c>
      <c r="M96" s="11">
        <v>0</v>
      </c>
      <c r="N96" s="55">
        <v>0</v>
      </c>
      <c r="O96" s="11">
        <v>0</v>
      </c>
      <c r="P96" s="55">
        <v>0</v>
      </c>
      <c r="Q96" s="66">
        <f t="shared" si="32"/>
        <v>0</v>
      </c>
      <c r="R96" s="66">
        <f t="shared" si="33"/>
        <v>0</v>
      </c>
      <c r="S96" s="51"/>
      <c r="T96" s="66" t="str">
        <f t="shared" si="34"/>
        <v>NE</v>
      </c>
      <c r="U96" s="64"/>
      <c r="V96" s="64"/>
      <c r="W96" s="56">
        <v>0</v>
      </c>
      <c r="X96" s="65"/>
      <c r="Y96" s="63">
        <f t="shared" si="35"/>
        <v>0</v>
      </c>
      <c r="AA96" s="122">
        <f t="shared" si="36"/>
        <v>0</v>
      </c>
      <c r="AB96" s="122">
        <f t="shared" si="37"/>
        <v>300</v>
      </c>
      <c r="AC96" s="93">
        <f t="shared" si="38"/>
        <v>0</v>
      </c>
      <c r="AD96" s="93">
        <f t="shared" si="39"/>
        <v>0</v>
      </c>
      <c r="AE96" s="93">
        <f t="shared" si="40"/>
        <v>0</v>
      </c>
      <c r="AF96" s="93">
        <f t="shared" si="41"/>
        <v>0</v>
      </c>
      <c r="AG96" s="93">
        <f t="shared" si="42"/>
        <v>0</v>
      </c>
      <c r="AH96" s="81">
        <f t="shared" si="43"/>
        <v>100</v>
      </c>
      <c r="AI96" s="81">
        <f t="shared" si="44"/>
        <v>100</v>
      </c>
      <c r="AJ96" s="81">
        <f t="shared" si="45"/>
        <v>100</v>
      </c>
      <c r="AK96" s="81">
        <f t="shared" si="46"/>
        <v>100</v>
      </c>
      <c r="AL96" s="81">
        <f t="shared" si="47"/>
        <v>100</v>
      </c>
    </row>
    <row r="97" spans="1:38" ht="14.25" customHeight="1" hidden="1">
      <c r="A97" s="53">
        <v>94</v>
      </c>
      <c r="B97" s="17" t="s">
        <v>319</v>
      </c>
      <c r="C97" s="10" t="s">
        <v>52</v>
      </c>
      <c r="D97" s="9"/>
      <c r="E97" s="14" t="s">
        <v>665</v>
      </c>
      <c r="F97" s="48" t="s">
        <v>60</v>
      </c>
      <c r="G97" s="11">
        <v>0</v>
      </c>
      <c r="H97" s="55">
        <v>0</v>
      </c>
      <c r="I97" s="11">
        <v>0</v>
      </c>
      <c r="J97" s="55">
        <v>0</v>
      </c>
      <c r="K97" s="11">
        <v>0</v>
      </c>
      <c r="L97" s="55">
        <v>0</v>
      </c>
      <c r="M97" s="11">
        <v>0</v>
      </c>
      <c r="N97" s="55">
        <v>0</v>
      </c>
      <c r="O97" s="11">
        <v>0</v>
      </c>
      <c r="P97" s="55">
        <v>0</v>
      </c>
      <c r="Q97" s="66">
        <f t="shared" si="32"/>
        <v>0</v>
      </c>
      <c r="R97" s="66">
        <f t="shared" si="33"/>
        <v>0</v>
      </c>
      <c r="S97" s="51"/>
      <c r="T97" s="66" t="str">
        <f t="shared" si="34"/>
        <v>NE</v>
      </c>
      <c r="U97" s="64"/>
      <c r="V97" s="64"/>
      <c r="W97" s="56">
        <v>0</v>
      </c>
      <c r="X97" s="65"/>
      <c r="Y97" s="63">
        <f t="shared" si="35"/>
        <v>0</v>
      </c>
      <c r="AA97" s="122">
        <f t="shared" si="36"/>
        <v>0</v>
      </c>
      <c r="AB97" s="122">
        <f t="shared" si="37"/>
        <v>300</v>
      </c>
      <c r="AC97" s="93">
        <f t="shared" si="38"/>
        <v>0</v>
      </c>
      <c r="AD97" s="93">
        <f t="shared" si="39"/>
        <v>0</v>
      </c>
      <c r="AE97" s="93">
        <f t="shared" si="40"/>
        <v>0</v>
      </c>
      <c r="AF97" s="93">
        <f t="shared" si="41"/>
        <v>0</v>
      </c>
      <c r="AG97" s="93">
        <f t="shared" si="42"/>
        <v>0</v>
      </c>
      <c r="AH97" s="81">
        <f t="shared" si="43"/>
        <v>100</v>
      </c>
      <c r="AI97" s="81">
        <f t="shared" si="44"/>
        <v>100</v>
      </c>
      <c r="AJ97" s="81">
        <f t="shared" si="45"/>
        <v>100</v>
      </c>
      <c r="AK97" s="81">
        <f t="shared" si="46"/>
        <v>100</v>
      </c>
      <c r="AL97" s="81">
        <f t="shared" si="47"/>
        <v>100</v>
      </c>
    </row>
    <row r="98" spans="1:38" ht="14.25" customHeight="1" hidden="1">
      <c r="A98" s="38">
        <v>95</v>
      </c>
      <c r="B98" s="12" t="s">
        <v>487</v>
      </c>
      <c r="C98" s="10" t="s">
        <v>14</v>
      </c>
      <c r="D98" s="9" t="s">
        <v>591</v>
      </c>
      <c r="E98" s="14" t="s">
        <v>474</v>
      </c>
      <c r="F98" s="14" t="s">
        <v>315</v>
      </c>
      <c r="G98" s="11">
        <v>0</v>
      </c>
      <c r="H98" s="55">
        <v>0</v>
      </c>
      <c r="I98" s="11">
        <v>0</v>
      </c>
      <c r="J98" s="55">
        <v>0</v>
      </c>
      <c r="K98" s="11">
        <v>0</v>
      </c>
      <c r="L98" s="55">
        <v>0</v>
      </c>
      <c r="M98" s="11">
        <v>0</v>
      </c>
      <c r="N98" s="55">
        <v>0</v>
      </c>
      <c r="O98" s="11">
        <v>0</v>
      </c>
      <c r="P98" s="55">
        <v>0</v>
      </c>
      <c r="Q98" s="66">
        <f t="shared" si="32"/>
        <v>0</v>
      </c>
      <c r="R98" s="66">
        <f t="shared" si="33"/>
        <v>0</v>
      </c>
      <c r="S98" s="51"/>
      <c r="T98" s="66" t="str">
        <f t="shared" si="34"/>
        <v>NE</v>
      </c>
      <c r="U98" s="64"/>
      <c r="V98" s="64"/>
      <c r="W98" s="56">
        <v>0</v>
      </c>
      <c r="X98" s="65"/>
      <c r="Y98" s="63">
        <f t="shared" si="35"/>
        <v>0</v>
      </c>
      <c r="AA98" s="122">
        <f t="shared" si="36"/>
        <v>0</v>
      </c>
      <c r="AB98" s="122">
        <f t="shared" si="37"/>
        <v>300</v>
      </c>
      <c r="AC98" s="93">
        <f t="shared" si="38"/>
        <v>0</v>
      </c>
      <c r="AD98" s="93">
        <f t="shared" si="39"/>
        <v>0</v>
      </c>
      <c r="AE98" s="93">
        <f t="shared" si="40"/>
        <v>0</v>
      </c>
      <c r="AF98" s="93">
        <f t="shared" si="41"/>
        <v>0</v>
      </c>
      <c r="AG98" s="93">
        <f t="shared" si="42"/>
        <v>0</v>
      </c>
      <c r="AH98" s="81">
        <f t="shared" si="43"/>
        <v>100</v>
      </c>
      <c r="AI98" s="81">
        <f t="shared" si="44"/>
        <v>100</v>
      </c>
      <c r="AJ98" s="81">
        <f t="shared" si="45"/>
        <v>100</v>
      </c>
      <c r="AK98" s="81">
        <f t="shared" si="46"/>
        <v>100</v>
      </c>
      <c r="AL98" s="81">
        <f t="shared" si="47"/>
        <v>100</v>
      </c>
    </row>
    <row r="99" spans="1:38" ht="14.25" customHeight="1" hidden="1">
      <c r="A99" s="38">
        <v>96</v>
      </c>
      <c r="B99" s="1" t="s">
        <v>58</v>
      </c>
      <c r="C99" s="1" t="s">
        <v>358</v>
      </c>
      <c r="D99" s="76" t="s">
        <v>618</v>
      </c>
      <c r="E99" s="1" t="s">
        <v>833</v>
      </c>
      <c r="F99" s="21" t="s">
        <v>6</v>
      </c>
      <c r="G99" s="11">
        <v>0</v>
      </c>
      <c r="H99" s="55">
        <v>0</v>
      </c>
      <c r="I99" s="11">
        <v>0</v>
      </c>
      <c r="J99" s="55">
        <v>0</v>
      </c>
      <c r="K99" s="11">
        <v>0</v>
      </c>
      <c r="L99" s="55">
        <v>0</v>
      </c>
      <c r="M99" s="11">
        <v>0</v>
      </c>
      <c r="N99" s="55">
        <v>0</v>
      </c>
      <c r="O99" s="11">
        <v>0</v>
      </c>
      <c r="P99" s="55">
        <v>0</v>
      </c>
      <c r="Q99" s="66">
        <f t="shared" si="32"/>
        <v>0</v>
      </c>
      <c r="R99" s="66">
        <f t="shared" si="33"/>
        <v>0</v>
      </c>
      <c r="S99" s="51"/>
      <c r="T99" s="66" t="str">
        <f t="shared" si="34"/>
        <v>NE</v>
      </c>
      <c r="U99" s="64"/>
      <c r="V99" s="64"/>
      <c r="W99" s="56">
        <v>0</v>
      </c>
      <c r="X99" s="65"/>
      <c r="Y99" s="63">
        <f t="shared" si="35"/>
        <v>0</v>
      </c>
      <c r="AA99" s="122">
        <f t="shared" si="36"/>
        <v>0</v>
      </c>
      <c r="AB99" s="122">
        <f t="shared" si="37"/>
        <v>300</v>
      </c>
      <c r="AC99" s="93">
        <f t="shared" si="38"/>
        <v>0</v>
      </c>
      <c r="AD99" s="93">
        <f t="shared" si="39"/>
        <v>0</v>
      </c>
      <c r="AE99" s="93">
        <f t="shared" si="40"/>
        <v>0</v>
      </c>
      <c r="AF99" s="93">
        <f t="shared" si="41"/>
        <v>0</v>
      </c>
      <c r="AG99" s="93">
        <f t="shared" si="42"/>
        <v>0</v>
      </c>
      <c r="AH99" s="81">
        <f t="shared" si="43"/>
        <v>100</v>
      </c>
      <c r="AI99" s="81">
        <f t="shared" si="44"/>
        <v>100</v>
      </c>
      <c r="AJ99" s="81">
        <f t="shared" si="45"/>
        <v>100</v>
      </c>
      <c r="AK99" s="81">
        <f t="shared" si="46"/>
        <v>100</v>
      </c>
      <c r="AL99" s="81">
        <f t="shared" si="47"/>
        <v>100</v>
      </c>
    </row>
    <row r="100" spans="1:38" ht="14.25" customHeight="1" hidden="1">
      <c r="A100" s="53">
        <v>97</v>
      </c>
      <c r="B100" s="1" t="s">
        <v>58</v>
      </c>
      <c r="C100" s="1" t="s">
        <v>136</v>
      </c>
      <c r="D100" s="76" t="s">
        <v>619</v>
      </c>
      <c r="E100" s="1" t="s">
        <v>833</v>
      </c>
      <c r="F100" s="21" t="s">
        <v>6</v>
      </c>
      <c r="G100" s="11">
        <v>0</v>
      </c>
      <c r="H100" s="55">
        <v>0</v>
      </c>
      <c r="I100" s="11">
        <v>0</v>
      </c>
      <c r="J100" s="55">
        <v>0</v>
      </c>
      <c r="K100" s="11">
        <v>0</v>
      </c>
      <c r="L100" s="55">
        <v>0</v>
      </c>
      <c r="M100" s="11">
        <v>0</v>
      </c>
      <c r="N100" s="55">
        <v>0</v>
      </c>
      <c r="O100" s="11">
        <v>0</v>
      </c>
      <c r="P100" s="55">
        <v>0</v>
      </c>
      <c r="Q100" s="66">
        <f aca="true" t="shared" si="48" ref="Q100:Q131">AA100</f>
        <v>0</v>
      </c>
      <c r="R100" s="66">
        <f aca="true" t="shared" si="49" ref="R100:R131">IF(T100="ANO",AVERAGE(Q100,U100,V100,W100,X100),Q100)</f>
        <v>0</v>
      </c>
      <c r="S100" s="51"/>
      <c r="T100" s="66" t="str">
        <f aca="true" t="shared" si="50" ref="T100:T131">IF(AVERAGE(U100:X100)&gt;Q100,"ANO","NE")</f>
        <v>NE</v>
      </c>
      <c r="U100" s="64"/>
      <c r="V100" s="64"/>
      <c r="W100" s="56">
        <v>0</v>
      </c>
      <c r="X100" s="65"/>
      <c r="Y100" s="63">
        <f aca="true" t="shared" si="51" ref="Y100:Y131">AVERAGE(U100:X100)</f>
        <v>0</v>
      </c>
      <c r="AA100" s="122">
        <f aca="true" t="shared" si="52" ref="AA100:AA131">(SMALL(AC100:AG100,5)+SMALL(AC100:AG100,4)+SMALL(AC100:AG100,3))/3</f>
        <v>0</v>
      </c>
      <c r="AB100" s="122">
        <f aca="true" t="shared" si="53" ref="AB100:AB131">SMALL(AH100:AL100,1)+SMALL(AH100:AL100,2)+SMALL(AH100:AL100,3)</f>
        <v>300</v>
      </c>
      <c r="AC100" s="93">
        <f aca="true" t="shared" si="54" ref="AC100:AC131">H100</f>
        <v>0</v>
      </c>
      <c r="AD100" s="93">
        <f aca="true" t="shared" si="55" ref="AD100:AD131">J100</f>
        <v>0</v>
      </c>
      <c r="AE100" s="93">
        <f aca="true" t="shared" si="56" ref="AE100:AE131">L100</f>
        <v>0</v>
      </c>
      <c r="AF100" s="93">
        <f aca="true" t="shared" si="57" ref="AF100:AF131">N100</f>
        <v>0</v>
      </c>
      <c r="AG100" s="93">
        <f aca="true" t="shared" si="58" ref="AG100:AG131">P100</f>
        <v>0</v>
      </c>
      <c r="AH100" s="81">
        <f aca="true" t="shared" si="59" ref="AH100:AH131">IF(G100=0,100,G100)</f>
        <v>100</v>
      </c>
      <c r="AI100" s="81">
        <f aca="true" t="shared" si="60" ref="AI100:AI131">IF(I100=0,100,I100)</f>
        <v>100</v>
      </c>
      <c r="AJ100" s="81">
        <f aca="true" t="shared" si="61" ref="AJ100:AJ131">IF(K100=0,100,K100)</f>
        <v>100</v>
      </c>
      <c r="AK100" s="81">
        <f aca="true" t="shared" si="62" ref="AK100:AK131">IF(M100=0,100,M100)</f>
        <v>100</v>
      </c>
      <c r="AL100" s="81">
        <f aca="true" t="shared" si="63" ref="AL100:AL131">IF(O100=0,100,O100)</f>
        <v>100</v>
      </c>
    </row>
    <row r="101" spans="1:38" ht="14.25" customHeight="1" hidden="1">
      <c r="A101" s="38">
        <v>98</v>
      </c>
      <c r="B101" s="10" t="s">
        <v>1009</v>
      </c>
      <c r="C101" s="10" t="s">
        <v>889</v>
      </c>
      <c r="D101" s="9" t="s">
        <v>576</v>
      </c>
      <c r="E101" s="10" t="s">
        <v>965</v>
      </c>
      <c r="F101" s="49" t="s">
        <v>1012</v>
      </c>
      <c r="G101" s="11">
        <v>0</v>
      </c>
      <c r="H101" s="55">
        <v>0</v>
      </c>
      <c r="I101" s="11">
        <v>0</v>
      </c>
      <c r="J101" s="55">
        <v>0</v>
      </c>
      <c r="K101" s="11">
        <v>0</v>
      </c>
      <c r="L101" s="55">
        <v>0</v>
      </c>
      <c r="M101" s="11">
        <v>0</v>
      </c>
      <c r="N101" s="55">
        <v>0</v>
      </c>
      <c r="O101" s="11">
        <v>0</v>
      </c>
      <c r="P101" s="55">
        <v>0</v>
      </c>
      <c r="Q101" s="66">
        <f t="shared" si="48"/>
        <v>0</v>
      </c>
      <c r="R101" s="66">
        <f t="shared" si="49"/>
        <v>0</v>
      </c>
      <c r="S101" s="51"/>
      <c r="T101" s="66" t="str">
        <f t="shared" si="50"/>
        <v>NE</v>
      </c>
      <c r="U101" s="64"/>
      <c r="V101" s="64"/>
      <c r="W101" s="56">
        <v>0</v>
      </c>
      <c r="X101" s="65"/>
      <c r="Y101" s="63">
        <f t="shared" si="51"/>
        <v>0</v>
      </c>
      <c r="AA101" s="122">
        <f t="shared" si="52"/>
        <v>0</v>
      </c>
      <c r="AB101" s="122">
        <f t="shared" si="53"/>
        <v>300</v>
      </c>
      <c r="AC101" s="93">
        <f t="shared" si="54"/>
        <v>0</v>
      </c>
      <c r="AD101" s="93">
        <f t="shared" si="55"/>
        <v>0</v>
      </c>
      <c r="AE101" s="93">
        <f t="shared" si="56"/>
        <v>0</v>
      </c>
      <c r="AF101" s="93">
        <f t="shared" si="57"/>
        <v>0</v>
      </c>
      <c r="AG101" s="93">
        <f t="shared" si="58"/>
        <v>0</v>
      </c>
      <c r="AH101" s="81">
        <f t="shared" si="59"/>
        <v>100</v>
      </c>
      <c r="AI101" s="81">
        <f t="shared" si="60"/>
        <v>100</v>
      </c>
      <c r="AJ101" s="81">
        <f t="shared" si="61"/>
        <v>100</v>
      </c>
      <c r="AK101" s="81">
        <f t="shared" si="62"/>
        <v>100</v>
      </c>
      <c r="AL101" s="81">
        <f t="shared" si="63"/>
        <v>100</v>
      </c>
    </row>
    <row r="102" spans="1:38" ht="14.25" customHeight="1" hidden="1">
      <c r="A102" s="38">
        <v>99</v>
      </c>
      <c r="B102" s="1" t="s">
        <v>117</v>
      </c>
      <c r="C102" s="1" t="s">
        <v>8</v>
      </c>
      <c r="D102" s="76"/>
      <c r="E102" s="1" t="s">
        <v>5</v>
      </c>
      <c r="F102" s="21" t="s">
        <v>118</v>
      </c>
      <c r="G102" s="11">
        <v>0</v>
      </c>
      <c r="H102" s="55">
        <v>0</v>
      </c>
      <c r="I102" s="11">
        <v>0</v>
      </c>
      <c r="J102" s="55">
        <v>0</v>
      </c>
      <c r="K102" s="11">
        <v>0</v>
      </c>
      <c r="L102" s="55">
        <v>0</v>
      </c>
      <c r="M102" s="11">
        <v>0</v>
      </c>
      <c r="N102" s="55">
        <v>0</v>
      </c>
      <c r="O102" s="11">
        <v>0</v>
      </c>
      <c r="P102" s="55">
        <v>0</v>
      </c>
      <c r="Q102" s="66">
        <f t="shared" si="48"/>
        <v>0</v>
      </c>
      <c r="R102" s="66">
        <f t="shared" si="49"/>
        <v>0</v>
      </c>
      <c r="S102" s="51"/>
      <c r="T102" s="66" t="str">
        <f t="shared" si="50"/>
        <v>NE</v>
      </c>
      <c r="U102" s="64"/>
      <c r="V102" s="64"/>
      <c r="W102" s="56">
        <v>0</v>
      </c>
      <c r="X102" s="65"/>
      <c r="Y102" s="63">
        <f t="shared" si="51"/>
        <v>0</v>
      </c>
      <c r="AA102" s="122">
        <f t="shared" si="52"/>
        <v>0</v>
      </c>
      <c r="AB102" s="122">
        <f t="shared" si="53"/>
        <v>300</v>
      </c>
      <c r="AC102" s="93">
        <f t="shared" si="54"/>
        <v>0</v>
      </c>
      <c r="AD102" s="93">
        <f t="shared" si="55"/>
        <v>0</v>
      </c>
      <c r="AE102" s="93">
        <f t="shared" si="56"/>
        <v>0</v>
      </c>
      <c r="AF102" s="93">
        <f t="shared" si="57"/>
        <v>0</v>
      </c>
      <c r="AG102" s="93">
        <f t="shared" si="58"/>
        <v>0</v>
      </c>
      <c r="AH102" s="81">
        <f t="shared" si="59"/>
        <v>100</v>
      </c>
      <c r="AI102" s="81">
        <f t="shared" si="60"/>
        <v>100</v>
      </c>
      <c r="AJ102" s="81">
        <f t="shared" si="61"/>
        <v>100</v>
      </c>
      <c r="AK102" s="81">
        <f t="shared" si="62"/>
        <v>100</v>
      </c>
      <c r="AL102" s="81">
        <f t="shared" si="63"/>
        <v>100</v>
      </c>
    </row>
    <row r="103" spans="1:38" ht="14.25" customHeight="1" hidden="1">
      <c r="A103" s="53">
        <v>100</v>
      </c>
      <c r="B103" s="1" t="s">
        <v>100</v>
      </c>
      <c r="C103" s="1" t="s">
        <v>40</v>
      </c>
      <c r="D103" s="76" t="s">
        <v>582</v>
      </c>
      <c r="E103" s="1" t="s">
        <v>5</v>
      </c>
      <c r="F103" s="21" t="s">
        <v>97</v>
      </c>
      <c r="G103" s="11">
        <v>0</v>
      </c>
      <c r="H103" s="55">
        <v>0</v>
      </c>
      <c r="I103" s="11">
        <v>0</v>
      </c>
      <c r="J103" s="55">
        <v>0</v>
      </c>
      <c r="K103" s="11">
        <v>0</v>
      </c>
      <c r="L103" s="55">
        <v>0</v>
      </c>
      <c r="M103" s="11">
        <v>0</v>
      </c>
      <c r="N103" s="55">
        <v>0</v>
      </c>
      <c r="O103" s="11">
        <v>0</v>
      </c>
      <c r="P103" s="55">
        <v>0</v>
      </c>
      <c r="Q103" s="66">
        <f t="shared" si="48"/>
        <v>0</v>
      </c>
      <c r="R103" s="66">
        <f t="shared" si="49"/>
        <v>0</v>
      </c>
      <c r="S103" s="51"/>
      <c r="T103" s="66" t="str">
        <f t="shared" si="50"/>
        <v>NE</v>
      </c>
      <c r="U103" s="64"/>
      <c r="V103" s="64"/>
      <c r="W103" s="56">
        <v>0</v>
      </c>
      <c r="X103" s="65"/>
      <c r="Y103" s="63">
        <f t="shared" si="51"/>
        <v>0</v>
      </c>
      <c r="AA103" s="122">
        <f t="shared" si="52"/>
        <v>0</v>
      </c>
      <c r="AB103" s="122">
        <f t="shared" si="53"/>
        <v>300</v>
      </c>
      <c r="AC103" s="93">
        <f t="shared" si="54"/>
        <v>0</v>
      </c>
      <c r="AD103" s="93">
        <f t="shared" si="55"/>
        <v>0</v>
      </c>
      <c r="AE103" s="93">
        <f t="shared" si="56"/>
        <v>0</v>
      </c>
      <c r="AF103" s="93">
        <f t="shared" si="57"/>
        <v>0</v>
      </c>
      <c r="AG103" s="93">
        <f t="shared" si="58"/>
        <v>0</v>
      </c>
      <c r="AH103" s="81">
        <f t="shared" si="59"/>
        <v>100</v>
      </c>
      <c r="AI103" s="81">
        <f t="shared" si="60"/>
        <v>100</v>
      </c>
      <c r="AJ103" s="81">
        <f t="shared" si="61"/>
        <v>100</v>
      </c>
      <c r="AK103" s="81">
        <f t="shared" si="62"/>
        <v>100</v>
      </c>
      <c r="AL103" s="81">
        <f t="shared" si="63"/>
        <v>100</v>
      </c>
    </row>
    <row r="104" spans="1:38" ht="14.25" customHeight="1" hidden="1">
      <c r="A104" s="38">
        <v>101</v>
      </c>
      <c r="B104" s="17" t="s">
        <v>106</v>
      </c>
      <c r="C104" s="17" t="s">
        <v>93</v>
      </c>
      <c r="D104" s="80"/>
      <c r="E104" s="1" t="s">
        <v>89</v>
      </c>
      <c r="F104" s="24" t="s">
        <v>217</v>
      </c>
      <c r="G104" s="11">
        <v>0</v>
      </c>
      <c r="H104" s="55">
        <v>0</v>
      </c>
      <c r="I104" s="11">
        <v>0</v>
      </c>
      <c r="J104" s="55">
        <v>0</v>
      </c>
      <c r="K104" s="11">
        <v>0</v>
      </c>
      <c r="L104" s="55">
        <v>0</v>
      </c>
      <c r="M104" s="11">
        <v>0</v>
      </c>
      <c r="N104" s="55">
        <v>0</v>
      </c>
      <c r="O104" s="11">
        <v>0</v>
      </c>
      <c r="P104" s="55">
        <v>0</v>
      </c>
      <c r="Q104" s="66">
        <f t="shared" si="48"/>
        <v>0</v>
      </c>
      <c r="R104" s="66">
        <f t="shared" si="49"/>
        <v>0</v>
      </c>
      <c r="S104" s="51"/>
      <c r="T104" s="66" t="str">
        <f t="shared" si="50"/>
        <v>NE</v>
      </c>
      <c r="U104" s="64"/>
      <c r="V104" s="64"/>
      <c r="W104" s="56">
        <v>0</v>
      </c>
      <c r="X104" s="65"/>
      <c r="Y104" s="63">
        <f t="shared" si="51"/>
        <v>0</v>
      </c>
      <c r="AA104" s="122">
        <f t="shared" si="52"/>
        <v>0</v>
      </c>
      <c r="AB104" s="122">
        <f t="shared" si="53"/>
        <v>300</v>
      </c>
      <c r="AC104" s="93">
        <f t="shared" si="54"/>
        <v>0</v>
      </c>
      <c r="AD104" s="93">
        <f t="shared" si="55"/>
        <v>0</v>
      </c>
      <c r="AE104" s="93">
        <f t="shared" si="56"/>
        <v>0</v>
      </c>
      <c r="AF104" s="93">
        <f t="shared" si="57"/>
        <v>0</v>
      </c>
      <c r="AG104" s="93">
        <f t="shared" si="58"/>
        <v>0</v>
      </c>
      <c r="AH104" s="81">
        <f t="shared" si="59"/>
        <v>100</v>
      </c>
      <c r="AI104" s="81">
        <f t="shared" si="60"/>
        <v>100</v>
      </c>
      <c r="AJ104" s="81">
        <f t="shared" si="61"/>
        <v>100</v>
      </c>
      <c r="AK104" s="81">
        <f t="shared" si="62"/>
        <v>100</v>
      </c>
      <c r="AL104" s="81">
        <f t="shared" si="63"/>
        <v>100</v>
      </c>
    </row>
    <row r="105" spans="1:38" ht="14.25" customHeight="1" hidden="1">
      <c r="A105" s="38">
        <v>102</v>
      </c>
      <c r="B105" s="1" t="s">
        <v>104</v>
      </c>
      <c r="C105" s="1" t="s">
        <v>52</v>
      </c>
      <c r="D105" s="76"/>
      <c r="E105" s="1" t="s">
        <v>5</v>
      </c>
      <c r="F105" s="21" t="s">
        <v>105</v>
      </c>
      <c r="G105" s="11">
        <v>0</v>
      </c>
      <c r="H105" s="55">
        <v>0</v>
      </c>
      <c r="I105" s="11">
        <v>0</v>
      </c>
      <c r="J105" s="55">
        <v>0</v>
      </c>
      <c r="K105" s="11">
        <v>0</v>
      </c>
      <c r="L105" s="55">
        <v>0</v>
      </c>
      <c r="M105" s="11">
        <v>0</v>
      </c>
      <c r="N105" s="55">
        <v>0</v>
      </c>
      <c r="O105" s="11">
        <v>0</v>
      </c>
      <c r="P105" s="55">
        <v>0</v>
      </c>
      <c r="Q105" s="66">
        <f t="shared" si="48"/>
        <v>0</v>
      </c>
      <c r="R105" s="66">
        <f t="shared" si="49"/>
        <v>0</v>
      </c>
      <c r="S105" s="51"/>
      <c r="T105" s="66" t="str">
        <f t="shared" si="50"/>
        <v>NE</v>
      </c>
      <c r="U105" s="64"/>
      <c r="V105" s="64"/>
      <c r="W105" s="56">
        <v>0</v>
      </c>
      <c r="X105" s="65"/>
      <c r="Y105" s="63">
        <f t="shared" si="51"/>
        <v>0</v>
      </c>
      <c r="AA105" s="122">
        <f t="shared" si="52"/>
        <v>0</v>
      </c>
      <c r="AB105" s="122">
        <f t="shared" si="53"/>
        <v>300</v>
      </c>
      <c r="AC105" s="93">
        <f t="shared" si="54"/>
        <v>0</v>
      </c>
      <c r="AD105" s="93">
        <f t="shared" si="55"/>
        <v>0</v>
      </c>
      <c r="AE105" s="93">
        <f t="shared" si="56"/>
        <v>0</v>
      </c>
      <c r="AF105" s="93">
        <f t="shared" si="57"/>
        <v>0</v>
      </c>
      <c r="AG105" s="93">
        <f t="shared" si="58"/>
        <v>0</v>
      </c>
      <c r="AH105" s="81">
        <f t="shared" si="59"/>
        <v>100</v>
      </c>
      <c r="AI105" s="81">
        <f t="shared" si="60"/>
        <v>100</v>
      </c>
      <c r="AJ105" s="81">
        <f t="shared" si="61"/>
        <v>100</v>
      </c>
      <c r="AK105" s="81">
        <f t="shared" si="62"/>
        <v>100</v>
      </c>
      <c r="AL105" s="81">
        <f t="shared" si="63"/>
        <v>100</v>
      </c>
    </row>
    <row r="106" spans="1:38" ht="14.25" customHeight="1" hidden="1">
      <c r="A106" s="53">
        <v>103</v>
      </c>
      <c r="B106" s="1" t="s">
        <v>1010</v>
      </c>
      <c r="C106" s="1" t="s">
        <v>845</v>
      </c>
      <c r="D106" s="9" t="s">
        <v>576</v>
      </c>
      <c r="E106" s="1" t="s">
        <v>1013</v>
      </c>
      <c r="F106" s="21" t="s">
        <v>1014</v>
      </c>
      <c r="G106" s="11">
        <v>0</v>
      </c>
      <c r="H106" s="55">
        <v>0</v>
      </c>
      <c r="I106" s="11">
        <v>0</v>
      </c>
      <c r="J106" s="55">
        <v>0</v>
      </c>
      <c r="K106" s="11">
        <v>0</v>
      </c>
      <c r="L106" s="55">
        <v>0</v>
      </c>
      <c r="M106" s="11">
        <v>0</v>
      </c>
      <c r="N106" s="55">
        <v>0</v>
      </c>
      <c r="O106" s="11">
        <v>0</v>
      </c>
      <c r="P106" s="55">
        <v>0</v>
      </c>
      <c r="Q106" s="66">
        <f t="shared" si="48"/>
        <v>0</v>
      </c>
      <c r="R106" s="66">
        <f t="shared" si="49"/>
        <v>0</v>
      </c>
      <c r="S106" s="51"/>
      <c r="T106" s="66" t="str">
        <f t="shared" si="50"/>
        <v>NE</v>
      </c>
      <c r="U106" s="64"/>
      <c r="V106" s="64"/>
      <c r="W106" s="56">
        <v>0</v>
      </c>
      <c r="X106" s="65"/>
      <c r="Y106" s="63">
        <f t="shared" si="51"/>
        <v>0</v>
      </c>
      <c r="AA106" s="122">
        <f t="shared" si="52"/>
        <v>0</v>
      </c>
      <c r="AB106" s="122">
        <f t="shared" si="53"/>
        <v>300</v>
      </c>
      <c r="AC106" s="93">
        <f t="shared" si="54"/>
        <v>0</v>
      </c>
      <c r="AD106" s="93">
        <f t="shared" si="55"/>
        <v>0</v>
      </c>
      <c r="AE106" s="93">
        <f t="shared" si="56"/>
        <v>0</v>
      </c>
      <c r="AF106" s="93">
        <f t="shared" si="57"/>
        <v>0</v>
      </c>
      <c r="AG106" s="93">
        <f t="shared" si="58"/>
        <v>0</v>
      </c>
      <c r="AH106" s="81">
        <f t="shared" si="59"/>
        <v>100</v>
      </c>
      <c r="AI106" s="81">
        <f t="shared" si="60"/>
        <v>100</v>
      </c>
      <c r="AJ106" s="81">
        <f t="shared" si="61"/>
        <v>100</v>
      </c>
      <c r="AK106" s="81">
        <f t="shared" si="62"/>
        <v>100</v>
      </c>
      <c r="AL106" s="81">
        <f t="shared" si="63"/>
        <v>100</v>
      </c>
    </row>
    <row r="107" spans="1:38" ht="14.25" customHeight="1" hidden="1">
      <c r="A107" s="38">
        <v>104</v>
      </c>
      <c r="B107" s="10" t="s">
        <v>672</v>
      </c>
      <c r="C107" s="10" t="s">
        <v>170</v>
      </c>
      <c r="D107" s="9" t="s">
        <v>673</v>
      </c>
      <c r="E107" s="14" t="s">
        <v>662</v>
      </c>
      <c r="F107" s="14" t="s">
        <v>60</v>
      </c>
      <c r="G107" s="11">
        <v>0</v>
      </c>
      <c r="H107" s="55">
        <v>0</v>
      </c>
      <c r="I107" s="11">
        <v>0</v>
      </c>
      <c r="J107" s="55">
        <v>0</v>
      </c>
      <c r="K107" s="11">
        <v>0</v>
      </c>
      <c r="L107" s="55">
        <v>0</v>
      </c>
      <c r="M107" s="11">
        <v>0</v>
      </c>
      <c r="N107" s="55">
        <v>0</v>
      </c>
      <c r="O107" s="11">
        <v>0</v>
      </c>
      <c r="P107" s="55">
        <v>0</v>
      </c>
      <c r="Q107" s="66">
        <f t="shared" si="48"/>
        <v>0</v>
      </c>
      <c r="R107" s="66">
        <f t="shared" si="49"/>
        <v>0</v>
      </c>
      <c r="T107" s="66" t="str">
        <f t="shared" si="50"/>
        <v>NE</v>
      </c>
      <c r="U107" s="64"/>
      <c r="V107" s="64"/>
      <c r="W107" s="56">
        <v>0</v>
      </c>
      <c r="X107" s="65"/>
      <c r="Y107" s="63">
        <f t="shared" si="51"/>
        <v>0</v>
      </c>
      <c r="AA107" s="122">
        <f t="shared" si="52"/>
        <v>0</v>
      </c>
      <c r="AB107" s="122">
        <f t="shared" si="53"/>
        <v>300</v>
      </c>
      <c r="AC107" s="93">
        <f t="shared" si="54"/>
        <v>0</v>
      </c>
      <c r="AD107" s="93">
        <f t="shared" si="55"/>
        <v>0</v>
      </c>
      <c r="AE107" s="93">
        <f t="shared" si="56"/>
        <v>0</v>
      </c>
      <c r="AF107" s="93">
        <f t="shared" si="57"/>
        <v>0</v>
      </c>
      <c r="AG107" s="93">
        <f t="shared" si="58"/>
        <v>0</v>
      </c>
      <c r="AH107" s="81">
        <f t="shared" si="59"/>
        <v>100</v>
      </c>
      <c r="AI107" s="81">
        <f t="shared" si="60"/>
        <v>100</v>
      </c>
      <c r="AJ107" s="81">
        <f t="shared" si="61"/>
        <v>100</v>
      </c>
      <c r="AK107" s="81">
        <f t="shared" si="62"/>
        <v>100</v>
      </c>
      <c r="AL107" s="81">
        <f t="shared" si="63"/>
        <v>100</v>
      </c>
    </row>
    <row r="108" spans="1:38" ht="14.25" customHeight="1" hidden="1">
      <c r="A108" s="38">
        <v>105</v>
      </c>
      <c r="B108" s="17" t="s">
        <v>101</v>
      </c>
      <c r="C108" s="17" t="s">
        <v>52</v>
      </c>
      <c r="D108" s="80"/>
      <c r="E108" s="1" t="s">
        <v>89</v>
      </c>
      <c r="F108" s="24" t="s">
        <v>6</v>
      </c>
      <c r="G108" s="11">
        <v>0</v>
      </c>
      <c r="H108" s="55">
        <v>0</v>
      </c>
      <c r="I108" s="11">
        <v>0</v>
      </c>
      <c r="J108" s="55">
        <v>0</v>
      </c>
      <c r="K108" s="11">
        <v>0</v>
      </c>
      <c r="L108" s="55">
        <v>0</v>
      </c>
      <c r="M108" s="11">
        <v>0</v>
      </c>
      <c r="N108" s="55">
        <v>0</v>
      </c>
      <c r="O108" s="11">
        <v>0</v>
      </c>
      <c r="P108" s="55">
        <v>0</v>
      </c>
      <c r="Q108" s="66">
        <f t="shared" si="48"/>
        <v>0</v>
      </c>
      <c r="R108" s="66">
        <f t="shared" si="49"/>
        <v>0</v>
      </c>
      <c r="S108" s="51"/>
      <c r="T108" s="66" t="str">
        <f t="shared" si="50"/>
        <v>NE</v>
      </c>
      <c r="U108" s="64"/>
      <c r="V108" s="64"/>
      <c r="W108" s="56">
        <v>0</v>
      </c>
      <c r="X108" s="65"/>
      <c r="Y108" s="63">
        <f t="shared" si="51"/>
        <v>0</v>
      </c>
      <c r="AA108" s="122">
        <f t="shared" si="52"/>
        <v>0</v>
      </c>
      <c r="AB108" s="122">
        <f t="shared" si="53"/>
        <v>300</v>
      </c>
      <c r="AC108" s="93">
        <f t="shared" si="54"/>
        <v>0</v>
      </c>
      <c r="AD108" s="93">
        <f t="shared" si="55"/>
        <v>0</v>
      </c>
      <c r="AE108" s="93">
        <f t="shared" si="56"/>
        <v>0</v>
      </c>
      <c r="AF108" s="93">
        <f t="shared" si="57"/>
        <v>0</v>
      </c>
      <c r="AG108" s="93">
        <f t="shared" si="58"/>
        <v>0</v>
      </c>
      <c r="AH108" s="81">
        <f t="shared" si="59"/>
        <v>100</v>
      </c>
      <c r="AI108" s="81">
        <f t="shared" si="60"/>
        <v>100</v>
      </c>
      <c r="AJ108" s="81">
        <f t="shared" si="61"/>
        <v>100</v>
      </c>
      <c r="AK108" s="81">
        <f t="shared" si="62"/>
        <v>100</v>
      </c>
      <c r="AL108" s="81">
        <f t="shared" si="63"/>
        <v>100</v>
      </c>
    </row>
    <row r="109" spans="1:38" ht="14.25" customHeight="1" hidden="1">
      <c r="A109" s="53">
        <v>106</v>
      </c>
      <c r="B109" s="1" t="s">
        <v>119</v>
      </c>
      <c r="C109" s="1" t="s">
        <v>120</v>
      </c>
      <c r="D109" s="75" t="s">
        <v>526</v>
      </c>
      <c r="E109" s="7" t="s">
        <v>24</v>
      </c>
      <c r="F109" s="21" t="s">
        <v>60</v>
      </c>
      <c r="G109" s="11">
        <v>0</v>
      </c>
      <c r="H109" s="55">
        <v>0</v>
      </c>
      <c r="I109" s="11">
        <v>0</v>
      </c>
      <c r="J109" s="55">
        <v>0</v>
      </c>
      <c r="K109" s="11">
        <v>0</v>
      </c>
      <c r="L109" s="55">
        <v>0</v>
      </c>
      <c r="M109" s="11">
        <v>0</v>
      </c>
      <c r="N109" s="55">
        <v>0</v>
      </c>
      <c r="O109" s="11">
        <v>0</v>
      </c>
      <c r="P109" s="55">
        <v>0</v>
      </c>
      <c r="Q109" s="66">
        <f t="shared" si="48"/>
        <v>0</v>
      </c>
      <c r="R109" s="66">
        <f t="shared" si="49"/>
        <v>0</v>
      </c>
      <c r="S109" s="51"/>
      <c r="T109" s="66" t="str">
        <f t="shared" si="50"/>
        <v>NE</v>
      </c>
      <c r="U109" s="64"/>
      <c r="V109" s="64"/>
      <c r="W109" s="56">
        <v>0</v>
      </c>
      <c r="X109" s="65"/>
      <c r="Y109" s="63">
        <f t="shared" si="51"/>
        <v>0</v>
      </c>
      <c r="AA109" s="122">
        <f t="shared" si="52"/>
        <v>0</v>
      </c>
      <c r="AB109" s="122">
        <f t="shared" si="53"/>
        <v>300</v>
      </c>
      <c r="AC109" s="93">
        <f t="shared" si="54"/>
        <v>0</v>
      </c>
      <c r="AD109" s="93">
        <f t="shared" si="55"/>
        <v>0</v>
      </c>
      <c r="AE109" s="93">
        <f t="shared" si="56"/>
        <v>0</v>
      </c>
      <c r="AF109" s="93">
        <f t="shared" si="57"/>
        <v>0</v>
      </c>
      <c r="AG109" s="93">
        <f t="shared" si="58"/>
        <v>0</v>
      </c>
      <c r="AH109" s="81">
        <f t="shared" si="59"/>
        <v>100</v>
      </c>
      <c r="AI109" s="81">
        <f t="shared" si="60"/>
        <v>100</v>
      </c>
      <c r="AJ109" s="81">
        <f t="shared" si="61"/>
        <v>100</v>
      </c>
      <c r="AK109" s="81">
        <f t="shared" si="62"/>
        <v>100</v>
      </c>
      <c r="AL109" s="81">
        <f t="shared" si="63"/>
        <v>100</v>
      </c>
    </row>
    <row r="110" spans="1:38" ht="14.25" customHeight="1" hidden="1">
      <c r="A110" s="38">
        <v>107</v>
      </c>
      <c r="B110" s="10" t="s">
        <v>123</v>
      </c>
      <c r="C110" s="10" t="s">
        <v>8</v>
      </c>
      <c r="D110" s="9" t="s">
        <v>674</v>
      </c>
      <c r="E110" s="1" t="s">
        <v>5</v>
      </c>
      <c r="F110" s="14" t="s">
        <v>105</v>
      </c>
      <c r="G110" s="11">
        <v>0</v>
      </c>
      <c r="H110" s="55">
        <v>0</v>
      </c>
      <c r="I110" s="11">
        <v>0</v>
      </c>
      <c r="J110" s="55">
        <v>0</v>
      </c>
      <c r="K110" s="11">
        <v>0</v>
      </c>
      <c r="L110" s="55">
        <v>0</v>
      </c>
      <c r="M110" s="11">
        <v>0</v>
      </c>
      <c r="N110" s="55">
        <v>0</v>
      </c>
      <c r="O110" s="11">
        <v>0</v>
      </c>
      <c r="P110" s="55">
        <v>0</v>
      </c>
      <c r="Q110" s="66">
        <f t="shared" si="48"/>
        <v>0</v>
      </c>
      <c r="R110" s="66">
        <f t="shared" si="49"/>
        <v>0</v>
      </c>
      <c r="T110" s="66" t="str">
        <f t="shared" si="50"/>
        <v>NE</v>
      </c>
      <c r="U110" s="64"/>
      <c r="V110" s="64"/>
      <c r="W110" s="56">
        <v>0</v>
      </c>
      <c r="X110" s="65"/>
      <c r="Y110" s="63">
        <f t="shared" si="51"/>
        <v>0</v>
      </c>
      <c r="AA110" s="122">
        <f t="shared" si="52"/>
        <v>0</v>
      </c>
      <c r="AB110" s="122">
        <f t="shared" si="53"/>
        <v>300</v>
      </c>
      <c r="AC110" s="93">
        <f t="shared" si="54"/>
        <v>0</v>
      </c>
      <c r="AD110" s="93">
        <f t="shared" si="55"/>
        <v>0</v>
      </c>
      <c r="AE110" s="93">
        <f t="shared" si="56"/>
        <v>0</v>
      </c>
      <c r="AF110" s="93">
        <f t="shared" si="57"/>
        <v>0</v>
      </c>
      <c r="AG110" s="93">
        <f t="shared" si="58"/>
        <v>0</v>
      </c>
      <c r="AH110" s="81">
        <f t="shared" si="59"/>
        <v>100</v>
      </c>
      <c r="AI110" s="81">
        <f t="shared" si="60"/>
        <v>100</v>
      </c>
      <c r="AJ110" s="81">
        <f t="shared" si="61"/>
        <v>100</v>
      </c>
      <c r="AK110" s="81">
        <f t="shared" si="62"/>
        <v>100</v>
      </c>
      <c r="AL110" s="81">
        <f t="shared" si="63"/>
        <v>100</v>
      </c>
    </row>
    <row r="111" spans="1:38" ht="14.25" customHeight="1" hidden="1">
      <c r="A111" s="38">
        <v>108</v>
      </c>
      <c r="B111" s="10" t="s">
        <v>251</v>
      </c>
      <c r="C111" s="10" t="s">
        <v>1062</v>
      </c>
      <c r="D111" s="9" t="s">
        <v>576</v>
      </c>
      <c r="E111" s="100" t="s">
        <v>881</v>
      </c>
      <c r="F111" s="14" t="s">
        <v>1063</v>
      </c>
      <c r="G111" s="11">
        <v>0</v>
      </c>
      <c r="H111" s="55">
        <v>0</v>
      </c>
      <c r="I111" s="11">
        <v>0</v>
      </c>
      <c r="J111" s="55">
        <v>0</v>
      </c>
      <c r="K111" s="11">
        <v>0</v>
      </c>
      <c r="L111" s="55">
        <v>0</v>
      </c>
      <c r="M111" s="11">
        <v>0</v>
      </c>
      <c r="N111" s="55">
        <v>0</v>
      </c>
      <c r="O111" s="11">
        <v>0</v>
      </c>
      <c r="P111" s="55">
        <v>0</v>
      </c>
      <c r="Q111" s="66">
        <f t="shared" si="48"/>
        <v>0</v>
      </c>
      <c r="R111" s="66">
        <f t="shared" si="49"/>
        <v>0</v>
      </c>
      <c r="S111" s="51"/>
      <c r="T111" s="66" t="str">
        <f t="shared" si="50"/>
        <v>NE</v>
      </c>
      <c r="U111" s="64"/>
      <c r="V111" s="64"/>
      <c r="W111" s="56">
        <v>0</v>
      </c>
      <c r="X111" s="65"/>
      <c r="Y111" s="63">
        <f t="shared" si="51"/>
        <v>0</v>
      </c>
      <c r="AA111" s="122">
        <f t="shared" si="52"/>
        <v>0</v>
      </c>
      <c r="AB111" s="122">
        <f t="shared" si="53"/>
        <v>300</v>
      </c>
      <c r="AC111" s="93">
        <f t="shared" si="54"/>
        <v>0</v>
      </c>
      <c r="AD111" s="93">
        <f t="shared" si="55"/>
        <v>0</v>
      </c>
      <c r="AE111" s="93">
        <f t="shared" si="56"/>
        <v>0</v>
      </c>
      <c r="AF111" s="93">
        <f t="shared" si="57"/>
        <v>0</v>
      </c>
      <c r="AG111" s="93">
        <f t="shared" si="58"/>
        <v>0</v>
      </c>
      <c r="AH111" s="81">
        <f t="shared" si="59"/>
        <v>100</v>
      </c>
      <c r="AI111" s="81">
        <f t="shared" si="60"/>
        <v>100</v>
      </c>
      <c r="AJ111" s="81">
        <f t="shared" si="61"/>
        <v>100</v>
      </c>
      <c r="AK111" s="81">
        <f t="shared" si="62"/>
        <v>100</v>
      </c>
      <c r="AL111" s="81">
        <f t="shared" si="63"/>
        <v>100</v>
      </c>
    </row>
    <row r="112" spans="1:38" ht="14.25" customHeight="1" hidden="1">
      <c r="A112" s="53">
        <v>109</v>
      </c>
      <c r="B112" s="10" t="s">
        <v>251</v>
      </c>
      <c r="C112" s="10" t="s">
        <v>1062</v>
      </c>
      <c r="D112" s="9" t="s">
        <v>576</v>
      </c>
      <c r="E112" s="1" t="s">
        <v>248</v>
      </c>
      <c r="F112" s="14" t="s">
        <v>1183</v>
      </c>
      <c r="G112" s="11">
        <v>0</v>
      </c>
      <c r="H112" s="55">
        <v>0</v>
      </c>
      <c r="I112" s="11">
        <v>0</v>
      </c>
      <c r="J112" s="55">
        <v>0</v>
      </c>
      <c r="K112" s="11">
        <v>0</v>
      </c>
      <c r="L112" s="55">
        <v>0</v>
      </c>
      <c r="M112" s="11">
        <v>0</v>
      </c>
      <c r="N112" s="55">
        <v>0</v>
      </c>
      <c r="O112" s="11">
        <v>0</v>
      </c>
      <c r="P112" s="55">
        <v>0</v>
      </c>
      <c r="Q112" s="66">
        <f t="shared" si="48"/>
        <v>0</v>
      </c>
      <c r="R112" s="66">
        <f t="shared" si="49"/>
        <v>0</v>
      </c>
      <c r="T112" s="66" t="str">
        <f t="shared" si="50"/>
        <v>NE</v>
      </c>
      <c r="U112" s="64"/>
      <c r="V112" s="64"/>
      <c r="W112" s="56">
        <v>0</v>
      </c>
      <c r="X112" s="65"/>
      <c r="Y112" s="63">
        <f t="shared" si="51"/>
        <v>0</v>
      </c>
      <c r="AA112" s="122">
        <f t="shared" si="52"/>
        <v>0</v>
      </c>
      <c r="AB112" s="122">
        <f t="shared" si="53"/>
        <v>300</v>
      </c>
      <c r="AC112" s="93">
        <f t="shared" si="54"/>
        <v>0</v>
      </c>
      <c r="AD112" s="93">
        <f t="shared" si="55"/>
        <v>0</v>
      </c>
      <c r="AE112" s="93">
        <f t="shared" si="56"/>
        <v>0</v>
      </c>
      <c r="AF112" s="93">
        <f t="shared" si="57"/>
        <v>0</v>
      </c>
      <c r="AG112" s="93">
        <f t="shared" si="58"/>
        <v>0</v>
      </c>
      <c r="AH112" s="81">
        <f t="shared" si="59"/>
        <v>100</v>
      </c>
      <c r="AI112" s="81">
        <f t="shared" si="60"/>
        <v>100</v>
      </c>
      <c r="AJ112" s="81">
        <f t="shared" si="61"/>
        <v>100</v>
      </c>
      <c r="AK112" s="81">
        <f t="shared" si="62"/>
        <v>100</v>
      </c>
      <c r="AL112" s="81">
        <f t="shared" si="63"/>
        <v>100</v>
      </c>
    </row>
    <row r="113" spans="1:38" ht="14.25" customHeight="1" hidden="1">
      <c r="A113" s="38">
        <v>110</v>
      </c>
      <c r="B113" s="17" t="s">
        <v>897</v>
      </c>
      <c r="C113" s="10" t="s">
        <v>858</v>
      </c>
      <c r="D113" s="9" t="s">
        <v>576</v>
      </c>
      <c r="E113" s="14" t="s">
        <v>1004</v>
      </c>
      <c r="F113" s="49" t="s">
        <v>1015</v>
      </c>
      <c r="G113" s="11">
        <v>0</v>
      </c>
      <c r="H113" s="55">
        <v>0</v>
      </c>
      <c r="I113" s="11">
        <v>0</v>
      </c>
      <c r="J113" s="55">
        <v>0</v>
      </c>
      <c r="K113" s="11">
        <v>0</v>
      </c>
      <c r="L113" s="55">
        <v>0</v>
      </c>
      <c r="M113" s="11">
        <v>0</v>
      </c>
      <c r="N113" s="55">
        <v>0</v>
      </c>
      <c r="O113" s="11">
        <v>0</v>
      </c>
      <c r="P113" s="55">
        <v>0</v>
      </c>
      <c r="Q113" s="66">
        <f t="shared" si="48"/>
        <v>0</v>
      </c>
      <c r="R113" s="66">
        <f t="shared" si="49"/>
        <v>0</v>
      </c>
      <c r="S113" s="51"/>
      <c r="T113" s="66" t="str">
        <f t="shared" si="50"/>
        <v>NE</v>
      </c>
      <c r="U113" s="64"/>
      <c r="V113" s="64"/>
      <c r="W113" s="56">
        <v>0</v>
      </c>
      <c r="X113" s="65"/>
      <c r="Y113" s="63">
        <f t="shared" si="51"/>
        <v>0</v>
      </c>
      <c r="AA113" s="122">
        <f t="shared" si="52"/>
        <v>0</v>
      </c>
      <c r="AB113" s="122">
        <f t="shared" si="53"/>
        <v>300</v>
      </c>
      <c r="AC113" s="93">
        <f t="shared" si="54"/>
        <v>0</v>
      </c>
      <c r="AD113" s="93">
        <f t="shared" si="55"/>
        <v>0</v>
      </c>
      <c r="AE113" s="93">
        <f t="shared" si="56"/>
        <v>0</v>
      </c>
      <c r="AF113" s="93">
        <f t="shared" si="57"/>
        <v>0</v>
      </c>
      <c r="AG113" s="93">
        <f t="shared" si="58"/>
        <v>0</v>
      </c>
      <c r="AH113" s="81">
        <f t="shared" si="59"/>
        <v>100</v>
      </c>
      <c r="AI113" s="81">
        <f t="shared" si="60"/>
        <v>100</v>
      </c>
      <c r="AJ113" s="81">
        <f t="shared" si="61"/>
        <v>100</v>
      </c>
      <c r="AK113" s="81">
        <f t="shared" si="62"/>
        <v>100</v>
      </c>
      <c r="AL113" s="81">
        <f t="shared" si="63"/>
        <v>100</v>
      </c>
    </row>
    <row r="114" spans="1:38" ht="14.25" customHeight="1" hidden="1">
      <c r="A114" s="38">
        <v>111</v>
      </c>
      <c r="B114" s="3" t="s">
        <v>408</v>
      </c>
      <c r="C114" s="3" t="s">
        <v>4</v>
      </c>
      <c r="D114" s="75" t="s">
        <v>595</v>
      </c>
      <c r="E114" s="1" t="s">
        <v>53</v>
      </c>
      <c r="F114" s="18" t="s">
        <v>198</v>
      </c>
      <c r="G114" s="11">
        <v>0</v>
      </c>
      <c r="H114" s="55">
        <v>0</v>
      </c>
      <c r="I114" s="11">
        <v>0</v>
      </c>
      <c r="J114" s="55">
        <v>0</v>
      </c>
      <c r="K114" s="11">
        <v>0</v>
      </c>
      <c r="L114" s="55">
        <v>0</v>
      </c>
      <c r="M114" s="11">
        <v>0</v>
      </c>
      <c r="N114" s="55">
        <v>0</v>
      </c>
      <c r="O114" s="11">
        <v>0</v>
      </c>
      <c r="P114" s="55">
        <v>0</v>
      </c>
      <c r="Q114" s="66">
        <f t="shared" si="48"/>
        <v>0</v>
      </c>
      <c r="R114" s="66">
        <f t="shared" si="49"/>
        <v>0</v>
      </c>
      <c r="S114" s="51"/>
      <c r="T114" s="66" t="str">
        <f t="shared" si="50"/>
        <v>NE</v>
      </c>
      <c r="U114" s="64"/>
      <c r="V114" s="64"/>
      <c r="W114" s="56">
        <v>0</v>
      </c>
      <c r="X114" s="65"/>
      <c r="Y114" s="63">
        <f t="shared" si="51"/>
        <v>0</v>
      </c>
      <c r="AA114" s="122">
        <f t="shared" si="52"/>
        <v>0</v>
      </c>
      <c r="AB114" s="122">
        <f t="shared" si="53"/>
        <v>300</v>
      </c>
      <c r="AC114" s="93">
        <f t="shared" si="54"/>
        <v>0</v>
      </c>
      <c r="AD114" s="93">
        <f t="shared" si="55"/>
        <v>0</v>
      </c>
      <c r="AE114" s="93">
        <f t="shared" si="56"/>
        <v>0</v>
      </c>
      <c r="AF114" s="93">
        <f t="shared" si="57"/>
        <v>0</v>
      </c>
      <c r="AG114" s="93">
        <f t="shared" si="58"/>
        <v>0</v>
      </c>
      <c r="AH114" s="81">
        <f t="shared" si="59"/>
        <v>100</v>
      </c>
      <c r="AI114" s="81">
        <f t="shared" si="60"/>
        <v>100</v>
      </c>
      <c r="AJ114" s="81">
        <f t="shared" si="61"/>
        <v>100</v>
      </c>
      <c r="AK114" s="81">
        <f t="shared" si="62"/>
        <v>100</v>
      </c>
      <c r="AL114" s="81">
        <f t="shared" si="63"/>
        <v>100</v>
      </c>
    </row>
    <row r="115" spans="1:38" ht="14.25" customHeight="1" hidden="1">
      <c r="A115" s="53">
        <v>112</v>
      </c>
      <c r="B115" s="10" t="s">
        <v>815</v>
      </c>
      <c r="C115" s="10" t="s">
        <v>816</v>
      </c>
      <c r="D115" s="38" t="s">
        <v>836</v>
      </c>
      <c r="E115" s="1" t="s">
        <v>329</v>
      </c>
      <c r="F115" s="49" t="s">
        <v>793</v>
      </c>
      <c r="G115" s="11">
        <v>0</v>
      </c>
      <c r="H115" s="55">
        <v>0</v>
      </c>
      <c r="I115" s="11">
        <v>0</v>
      </c>
      <c r="J115" s="55">
        <v>0</v>
      </c>
      <c r="K115" s="11">
        <v>0</v>
      </c>
      <c r="L115" s="55">
        <v>0</v>
      </c>
      <c r="M115" s="11">
        <v>0</v>
      </c>
      <c r="N115" s="55">
        <v>0</v>
      </c>
      <c r="O115" s="11">
        <v>0</v>
      </c>
      <c r="P115" s="55">
        <v>0</v>
      </c>
      <c r="Q115" s="66">
        <f t="shared" si="48"/>
        <v>0</v>
      </c>
      <c r="R115" s="66">
        <f t="shared" si="49"/>
        <v>0</v>
      </c>
      <c r="S115" s="51"/>
      <c r="T115" s="66" t="str">
        <f t="shared" si="50"/>
        <v>NE</v>
      </c>
      <c r="U115" s="64"/>
      <c r="V115" s="64"/>
      <c r="W115" s="56">
        <v>0</v>
      </c>
      <c r="X115" s="65"/>
      <c r="Y115" s="63">
        <f t="shared" si="51"/>
        <v>0</v>
      </c>
      <c r="AA115" s="122">
        <f t="shared" si="52"/>
        <v>0</v>
      </c>
      <c r="AB115" s="122">
        <f t="shared" si="53"/>
        <v>300</v>
      </c>
      <c r="AC115" s="93">
        <f t="shared" si="54"/>
        <v>0</v>
      </c>
      <c r="AD115" s="93">
        <f t="shared" si="55"/>
        <v>0</v>
      </c>
      <c r="AE115" s="93">
        <f t="shared" si="56"/>
        <v>0</v>
      </c>
      <c r="AF115" s="93">
        <f t="shared" si="57"/>
        <v>0</v>
      </c>
      <c r="AG115" s="93">
        <f t="shared" si="58"/>
        <v>0</v>
      </c>
      <c r="AH115" s="81">
        <f t="shared" si="59"/>
        <v>100</v>
      </c>
      <c r="AI115" s="81">
        <f t="shared" si="60"/>
        <v>100</v>
      </c>
      <c r="AJ115" s="81">
        <f t="shared" si="61"/>
        <v>100</v>
      </c>
      <c r="AK115" s="81">
        <f t="shared" si="62"/>
        <v>100</v>
      </c>
      <c r="AL115" s="81">
        <f t="shared" si="63"/>
        <v>100</v>
      </c>
    </row>
    <row r="116" spans="1:38" ht="14.25" customHeight="1" hidden="1">
      <c r="A116" s="38">
        <v>113</v>
      </c>
      <c r="B116" s="1" t="s">
        <v>637</v>
      </c>
      <c r="C116" s="1" t="s">
        <v>170</v>
      </c>
      <c r="D116" s="38" t="s">
        <v>836</v>
      </c>
      <c r="E116" s="1" t="s">
        <v>325</v>
      </c>
      <c r="F116" s="25" t="s">
        <v>638</v>
      </c>
      <c r="G116" s="11">
        <v>0</v>
      </c>
      <c r="H116" s="55">
        <v>0</v>
      </c>
      <c r="I116" s="11">
        <v>0</v>
      </c>
      <c r="J116" s="55">
        <v>0</v>
      </c>
      <c r="K116" s="11">
        <v>0</v>
      </c>
      <c r="L116" s="55">
        <v>0</v>
      </c>
      <c r="M116" s="11">
        <v>0</v>
      </c>
      <c r="N116" s="55">
        <v>0</v>
      </c>
      <c r="O116" s="11">
        <v>0</v>
      </c>
      <c r="P116" s="55">
        <v>0</v>
      </c>
      <c r="Q116" s="66">
        <f t="shared" si="48"/>
        <v>0</v>
      </c>
      <c r="R116" s="66">
        <f t="shared" si="49"/>
        <v>0</v>
      </c>
      <c r="S116" s="51"/>
      <c r="T116" s="66" t="str">
        <f t="shared" si="50"/>
        <v>NE</v>
      </c>
      <c r="U116" s="64"/>
      <c r="V116" s="64"/>
      <c r="W116" s="56">
        <v>0</v>
      </c>
      <c r="X116" s="65"/>
      <c r="Y116" s="63">
        <f t="shared" si="51"/>
        <v>0</v>
      </c>
      <c r="AA116" s="122">
        <f t="shared" si="52"/>
        <v>0</v>
      </c>
      <c r="AB116" s="122">
        <f t="shared" si="53"/>
        <v>300</v>
      </c>
      <c r="AC116" s="93">
        <f t="shared" si="54"/>
        <v>0</v>
      </c>
      <c r="AD116" s="93">
        <f t="shared" si="55"/>
        <v>0</v>
      </c>
      <c r="AE116" s="93">
        <f t="shared" si="56"/>
        <v>0</v>
      </c>
      <c r="AF116" s="93">
        <f t="shared" si="57"/>
        <v>0</v>
      </c>
      <c r="AG116" s="93">
        <f t="shared" si="58"/>
        <v>0</v>
      </c>
      <c r="AH116" s="81">
        <f t="shared" si="59"/>
        <v>100</v>
      </c>
      <c r="AI116" s="81">
        <f t="shared" si="60"/>
        <v>100</v>
      </c>
      <c r="AJ116" s="81">
        <f t="shared" si="61"/>
        <v>100</v>
      </c>
      <c r="AK116" s="81">
        <f t="shared" si="62"/>
        <v>100</v>
      </c>
      <c r="AL116" s="81">
        <f t="shared" si="63"/>
        <v>100</v>
      </c>
    </row>
    <row r="117" spans="1:38" ht="14.25" customHeight="1" hidden="1">
      <c r="A117" s="38">
        <v>114</v>
      </c>
      <c r="B117" s="1" t="s">
        <v>107</v>
      </c>
      <c r="C117" s="1" t="s">
        <v>108</v>
      </c>
      <c r="D117" s="76" t="s">
        <v>597</v>
      </c>
      <c r="E117" s="7" t="s">
        <v>12</v>
      </c>
      <c r="F117" s="25" t="s">
        <v>109</v>
      </c>
      <c r="G117" s="11">
        <v>0</v>
      </c>
      <c r="H117" s="55">
        <v>0</v>
      </c>
      <c r="I117" s="11">
        <v>0</v>
      </c>
      <c r="J117" s="55">
        <v>0</v>
      </c>
      <c r="K117" s="11">
        <v>0</v>
      </c>
      <c r="L117" s="55">
        <v>0</v>
      </c>
      <c r="M117" s="11">
        <v>0</v>
      </c>
      <c r="N117" s="55">
        <v>0</v>
      </c>
      <c r="O117" s="11">
        <v>0</v>
      </c>
      <c r="P117" s="55">
        <v>0</v>
      </c>
      <c r="Q117" s="66">
        <f t="shared" si="48"/>
        <v>0</v>
      </c>
      <c r="R117" s="66">
        <f t="shared" si="49"/>
        <v>0</v>
      </c>
      <c r="S117" s="51"/>
      <c r="T117" s="66" t="str">
        <f t="shared" si="50"/>
        <v>NE</v>
      </c>
      <c r="U117" s="64"/>
      <c r="V117" s="64"/>
      <c r="W117" s="56">
        <v>0</v>
      </c>
      <c r="X117" s="65"/>
      <c r="Y117" s="63">
        <f t="shared" si="51"/>
        <v>0</v>
      </c>
      <c r="AA117" s="122">
        <f t="shared" si="52"/>
        <v>0</v>
      </c>
      <c r="AB117" s="122">
        <f t="shared" si="53"/>
        <v>300</v>
      </c>
      <c r="AC117" s="93">
        <f t="shared" si="54"/>
        <v>0</v>
      </c>
      <c r="AD117" s="93">
        <f t="shared" si="55"/>
        <v>0</v>
      </c>
      <c r="AE117" s="93">
        <f t="shared" si="56"/>
        <v>0</v>
      </c>
      <c r="AF117" s="93">
        <f t="shared" si="57"/>
        <v>0</v>
      </c>
      <c r="AG117" s="93">
        <f t="shared" si="58"/>
        <v>0</v>
      </c>
      <c r="AH117" s="81">
        <f t="shared" si="59"/>
        <v>100</v>
      </c>
      <c r="AI117" s="81">
        <f t="shared" si="60"/>
        <v>100</v>
      </c>
      <c r="AJ117" s="81">
        <f t="shared" si="61"/>
        <v>100</v>
      </c>
      <c r="AK117" s="81">
        <f t="shared" si="62"/>
        <v>100</v>
      </c>
      <c r="AL117" s="81">
        <f t="shared" si="63"/>
        <v>100</v>
      </c>
    </row>
    <row r="118" spans="1:38" ht="14.25" customHeight="1" hidden="1">
      <c r="A118" s="53">
        <v>115</v>
      </c>
      <c r="B118" s="10" t="s">
        <v>141</v>
      </c>
      <c r="C118" s="10" t="s">
        <v>52</v>
      </c>
      <c r="D118" s="9" t="s">
        <v>596</v>
      </c>
      <c r="E118" s="7" t="s">
        <v>24</v>
      </c>
      <c r="F118" s="23" t="s">
        <v>340</v>
      </c>
      <c r="G118" s="11">
        <v>0</v>
      </c>
      <c r="H118" s="55">
        <v>0</v>
      </c>
      <c r="I118" s="11">
        <v>0</v>
      </c>
      <c r="J118" s="55">
        <v>0</v>
      </c>
      <c r="K118" s="11">
        <v>0</v>
      </c>
      <c r="L118" s="55">
        <v>0</v>
      </c>
      <c r="M118" s="11">
        <v>0</v>
      </c>
      <c r="N118" s="55">
        <v>0</v>
      </c>
      <c r="O118" s="11">
        <v>0</v>
      </c>
      <c r="P118" s="55">
        <v>0</v>
      </c>
      <c r="Q118" s="66">
        <f t="shared" si="48"/>
        <v>0</v>
      </c>
      <c r="R118" s="66">
        <f t="shared" si="49"/>
        <v>0</v>
      </c>
      <c r="S118" s="51"/>
      <c r="T118" s="66" t="str">
        <f t="shared" si="50"/>
        <v>NE</v>
      </c>
      <c r="U118" s="64"/>
      <c r="V118" s="64"/>
      <c r="W118" s="56">
        <v>0</v>
      </c>
      <c r="X118" s="65"/>
      <c r="Y118" s="63">
        <f t="shared" si="51"/>
        <v>0</v>
      </c>
      <c r="AA118" s="122">
        <f t="shared" si="52"/>
        <v>0</v>
      </c>
      <c r="AB118" s="122">
        <f t="shared" si="53"/>
        <v>300</v>
      </c>
      <c r="AC118" s="93">
        <f t="shared" si="54"/>
        <v>0</v>
      </c>
      <c r="AD118" s="93">
        <f t="shared" si="55"/>
        <v>0</v>
      </c>
      <c r="AE118" s="93">
        <f t="shared" si="56"/>
        <v>0</v>
      </c>
      <c r="AF118" s="93">
        <f t="shared" si="57"/>
        <v>0</v>
      </c>
      <c r="AG118" s="93">
        <f t="shared" si="58"/>
        <v>0</v>
      </c>
      <c r="AH118" s="81">
        <f t="shared" si="59"/>
        <v>100</v>
      </c>
      <c r="AI118" s="81">
        <f t="shared" si="60"/>
        <v>100</v>
      </c>
      <c r="AJ118" s="81">
        <f t="shared" si="61"/>
        <v>100</v>
      </c>
      <c r="AK118" s="81">
        <f t="shared" si="62"/>
        <v>100</v>
      </c>
      <c r="AL118" s="81">
        <f t="shared" si="63"/>
        <v>100</v>
      </c>
    </row>
    <row r="119" spans="1:38" ht="14.25" customHeight="1" hidden="1">
      <c r="A119" s="38">
        <v>116</v>
      </c>
      <c r="B119" s="12" t="s">
        <v>493</v>
      </c>
      <c r="C119" s="10" t="s">
        <v>8</v>
      </c>
      <c r="D119" s="9" t="s">
        <v>600</v>
      </c>
      <c r="E119" s="14" t="s">
        <v>474</v>
      </c>
      <c r="F119" s="14" t="s">
        <v>57</v>
      </c>
      <c r="G119" s="11">
        <v>0</v>
      </c>
      <c r="H119" s="55">
        <v>0</v>
      </c>
      <c r="I119" s="11">
        <v>0</v>
      </c>
      <c r="J119" s="55">
        <v>0</v>
      </c>
      <c r="K119" s="11">
        <v>0</v>
      </c>
      <c r="L119" s="55">
        <v>0</v>
      </c>
      <c r="M119" s="11">
        <v>0</v>
      </c>
      <c r="N119" s="55">
        <v>0</v>
      </c>
      <c r="O119" s="11">
        <v>0</v>
      </c>
      <c r="P119" s="55">
        <v>0</v>
      </c>
      <c r="Q119" s="66">
        <f t="shared" si="48"/>
        <v>0</v>
      </c>
      <c r="R119" s="66">
        <f t="shared" si="49"/>
        <v>0</v>
      </c>
      <c r="T119" s="66" t="str">
        <f t="shared" si="50"/>
        <v>NE</v>
      </c>
      <c r="U119" s="64"/>
      <c r="V119" s="64"/>
      <c r="W119" s="56">
        <v>0</v>
      </c>
      <c r="X119" s="65"/>
      <c r="Y119" s="63">
        <f t="shared" si="51"/>
        <v>0</v>
      </c>
      <c r="AA119" s="122">
        <f t="shared" si="52"/>
        <v>0</v>
      </c>
      <c r="AB119" s="122">
        <f t="shared" si="53"/>
        <v>300</v>
      </c>
      <c r="AC119" s="93">
        <f t="shared" si="54"/>
        <v>0</v>
      </c>
      <c r="AD119" s="93">
        <f t="shared" si="55"/>
        <v>0</v>
      </c>
      <c r="AE119" s="93">
        <f t="shared" si="56"/>
        <v>0</v>
      </c>
      <c r="AF119" s="93">
        <f t="shared" si="57"/>
        <v>0</v>
      </c>
      <c r="AG119" s="93">
        <f t="shared" si="58"/>
        <v>0</v>
      </c>
      <c r="AH119" s="81">
        <f t="shared" si="59"/>
        <v>100</v>
      </c>
      <c r="AI119" s="81">
        <f t="shared" si="60"/>
        <v>100</v>
      </c>
      <c r="AJ119" s="81">
        <f t="shared" si="61"/>
        <v>100</v>
      </c>
      <c r="AK119" s="81">
        <f t="shared" si="62"/>
        <v>100</v>
      </c>
      <c r="AL119" s="81">
        <f t="shared" si="63"/>
        <v>100</v>
      </c>
    </row>
    <row r="120" spans="1:38" ht="14.25" customHeight="1" hidden="1">
      <c r="A120" s="38">
        <v>117</v>
      </c>
      <c r="B120" s="10" t="s">
        <v>220</v>
      </c>
      <c r="C120" s="10" t="s">
        <v>765</v>
      </c>
      <c r="D120" s="38" t="s">
        <v>836</v>
      </c>
      <c r="E120" s="1" t="s">
        <v>329</v>
      </c>
      <c r="F120" s="49" t="s">
        <v>757</v>
      </c>
      <c r="G120" s="11">
        <v>0</v>
      </c>
      <c r="H120" s="55">
        <v>0</v>
      </c>
      <c r="I120" s="11">
        <v>0</v>
      </c>
      <c r="J120" s="55">
        <v>0</v>
      </c>
      <c r="K120" s="11">
        <v>0</v>
      </c>
      <c r="L120" s="55">
        <v>0</v>
      </c>
      <c r="M120" s="11">
        <v>0</v>
      </c>
      <c r="N120" s="55">
        <v>0</v>
      </c>
      <c r="O120" s="11">
        <v>0</v>
      </c>
      <c r="P120" s="55">
        <v>0</v>
      </c>
      <c r="Q120" s="66">
        <f t="shared" si="48"/>
        <v>0</v>
      </c>
      <c r="R120" s="66">
        <f t="shared" si="49"/>
        <v>0</v>
      </c>
      <c r="S120" s="51"/>
      <c r="T120" s="66" t="str">
        <f t="shared" si="50"/>
        <v>NE</v>
      </c>
      <c r="U120" s="64"/>
      <c r="V120" s="64"/>
      <c r="W120" s="56">
        <v>0</v>
      </c>
      <c r="X120" s="65"/>
      <c r="Y120" s="63">
        <f t="shared" si="51"/>
        <v>0</v>
      </c>
      <c r="AA120" s="122">
        <f t="shared" si="52"/>
        <v>0</v>
      </c>
      <c r="AB120" s="122">
        <f t="shared" si="53"/>
        <v>300</v>
      </c>
      <c r="AC120" s="93">
        <f t="shared" si="54"/>
        <v>0</v>
      </c>
      <c r="AD120" s="93">
        <f t="shared" si="55"/>
        <v>0</v>
      </c>
      <c r="AE120" s="93">
        <f t="shared" si="56"/>
        <v>0</v>
      </c>
      <c r="AF120" s="93">
        <f t="shared" si="57"/>
        <v>0</v>
      </c>
      <c r="AG120" s="93">
        <f t="shared" si="58"/>
        <v>0</v>
      </c>
      <c r="AH120" s="81">
        <f t="shared" si="59"/>
        <v>100</v>
      </c>
      <c r="AI120" s="81">
        <f t="shared" si="60"/>
        <v>100</v>
      </c>
      <c r="AJ120" s="81">
        <f t="shared" si="61"/>
        <v>100</v>
      </c>
      <c r="AK120" s="81">
        <f t="shared" si="62"/>
        <v>100</v>
      </c>
      <c r="AL120" s="81">
        <f t="shared" si="63"/>
        <v>100</v>
      </c>
    </row>
    <row r="121" spans="1:38" ht="14.25" customHeight="1" hidden="1">
      <c r="A121" s="53">
        <v>118</v>
      </c>
      <c r="B121" s="10" t="s">
        <v>749</v>
      </c>
      <c r="C121" s="10" t="s">
        <v>750</v>
      </c>
      <c r="D121" s="9" t="s">
        <v>751</v>
      </c>
      <c r="E121" s="7" t="s">
        <v>24</v>
      </c>
      <c r="F121" s="49" t="s">
        <v>94</v>
      </c>
      <c r="G121" s="11">
        <v>0</v>
      </c>
      <c r="H121" s="55">
        <v>0</v>
      </c>
      <c r="I121" s="11">
        <v>0</v>
      </c>
      <c r="J121" s="55">
        <v>0</v>
      </c>
      <c r="K121" s="11">
        <v>0</v>
      </c>
      <c r="L121" s="55">
        <v>0</v>
      </c>
      <c r="M121" s="11">
        <v>0</v>
      </c>
      <c r="N121" s="55">
        <v>0</v>
      </c>
      <c r="O121" s="11">
        <v>0</v>
      </c>
      <c r="P121" s="55">
        <v>0</v>
      </c>
      <c r="Q121" s="66">
        <f t="shared" si="48"/>
        <v>0</v>
      </c>
      <c r="R121" s="66">
        <f t="shared" si="49"/>
        <v>0</v>
      </c>
      <c r="S121" s="51"/>
      <c r="T121" s="66" t="str">
        <f t="shared" si="50"/>
        <v>NE</v>
      </c>
      <c r="U121" s="64"/>
      <c r="V121" s="64"/>
      <c r="W121" s="56">
        <v>0</v>
      </c>
      <c r="X121" s="65"/>
      <c r="Y121" s="63">
        <f t="shared" si="51"/>
        <v>0</v>
      </c>
      <c r="AA121" s="122">
        <f t="shared" si="52"/>
        <v>0</v>
      </c>
      <c r="AB121" s="122">
        <f t="shared" si="53"/>
        <v>300</v>
      </c>
      <c r="AC121" s="93">
        <f t="shared" si="54"/>
        <v>0</v>
      </c>
      <c r="AD121" s="93">
        <f t="shared" si="55"/>
        <v>0</v>
      </c>
      <c r="AE121" s="93">
        <f t="shared" si="56"/>
        <v>0</v>
      </c>
      <c r="AF121" s="93">
        <f t="shared" si="57"/>
        <v>0</v>
      </c>
      <c r="AG121" s="93">
        <f t="shared" si="58"/>
        <v>0</v>
      </c>
      <c r="AH121" s="81">
        <f t="shared" si="59"/>
        <v>100</v>
      </c>
      <c r="AI121" s="81">
        <f t="shared" si="60"/>
        <v>100</v>
      </c>
      <c r="AJ121" s="81">
        <f t="shared" si="61"/>
        <v>100</v>
      </c>
      <c r="AK121" s="81">
        <f t="shared" si="62"/>
        <v>100</v>
      </c>
      <c r="AL121" s="81">
        <f t="shared" si="63"/>
        <v>100</v>
      </c>
    </row>
    <row r="122" spans="1:38" ht="14.25" customHeight="1" hidden="1">
      <c r="A122" s="38">
        <v>119</v>
      </c>
      <c r="B122" s="10" t="s">
        <v>781</v>
      </c>
      <c r="C122" s="10" t="s">
        <v>784</v>
      </c>
      <c r="D122" s="9" t="s">
        <v>576</v>
      </c>
      <c r="E122" s="14" t="s">
        <v>762</v>
      </c>
      <c r="F122" s="49" t="s">
        <v>197</v>
      </c>
      <c r="G122" s="11">
        <v>0</v>
      </c>
      <c r="H122" s="55">
        <v>0</v>
      </c>
      <c r="I122" s="11">
        <v>0</v>
      </c>
      <c r="J122" s="55">
        <v>0</v>
      </c>
      <c r="K122" s="11">
        <v>0</v>
      </c>
      <c r="L122" s="55">
        <v>0</v>
      </c>
      <c r="M122" s="11">
        <v>0</v>
      </c>
      <c r="N122" s="55">
        <v>0</v>
      </c>
      <c r="O122" s="11">
        <v>0</v>
      </c>
      <c r="P122" s="55">
        <v>0</v>
      </c>
      <c r="Q122" s="66">
        <f t="shared" si="48"/>
        <v>0</v>
      </c>
      <c r="R122" s="66">
        <f t="shared" si="49"/>
        <v>0</v>
      </c>
      <c r="S122" s="51"/>
      <c r="T122" s="66" t="str">
        <f t="shared" si="50"/>
        <v>NE</v>
      </c>
      <c r="U122" s="64"/>
      <c r="V122" s="64"/>
      <c r="W122" s="56">
        <v>0</v>
      </c>
      <c r="X122" s="65"/>
      <c r="Y122" s="63">
        <f t="shared" si="51"/>
        <v>0</v>
      </c>
      <c r="AA122" s="122">
        <f t="shared" si="52"/>
        <v>0</v>
      </c>
      <c r="AB122" s="122">
        <f t="shared" si="53"/>
        <v>300</v>
      </c>
      <c r="AC122" s="93">
        <f t="shared" si="54"/>
        <v>0</v>
      </c>
      <c r="AD122" s="93">
        <f t="shared" si="55"/>
        <v>0</v>
      </c>
      <c r="AE122" s="93">
        <f t="shared" si="56"/>
        <v>0</v>
      </c>
      <c r="AF122" s="93">
        <f t="shared" si="57"/>
        <v>0</v>
      </c>
      <c r="AG122" s="93">
        <f t="shared" si="58"/>
        <v>0</v>
      </c>
      <c r="AH122" s="81">
        <f t="shared" si="59"/>
        <v>100</v>
      </c>
      <c r="AI122" s="81">
        <f t="shared" si="60"/>
        <v>100</v>
      </c>
      <c r="AJ122" s="81">
        <f t="shared" si="61"/>
        <v>100</v>
      </c>
      <c r="AK122" s="81">
        <f t="shared" si="62"/>
        <v>100</v>
      </c>
      <c r="AL122" s="81">
        <f t="shared" si="63"/>
        <v>100</v>
      </c>
    </row>
    <row r="123" spans="1:38" ht="14.25" customHeight="1" hidden="1">
      <c r="A123" s="38">
        <v>120</v>
      </c>
      <c r="B123" s="19" t="s">
        <v>907</v>
      </c>
      <c r="C123" s="10" t="s">
        <v>423</v>
      </c>
      <c r="D123" s="9" t="s">
        <v>576</v>
      </c>
      <c r="E123" s="95" t="s">
        <v>1004</v>
      </c>
      <c r="F123" s="153" t="s">
        <v>1016</v>
      </c>
      <c r="G123" s="11">
        <v>0</v>
      </c>
      <c r="H123" s="55">
        <v>0</v>
      </c>
      <c r="I123" s="11">
        <v>0</v>
      </c>
      <c r="J123" s="55">
        <v>0</v>
      </c>
      <c r="K123" s="11">
        <v>0</v>
      </c>
      <c r="L123" s="55">
        <v>0</v>
      </c>
      <c r="M123" s="11">
        <v>0</v>
      </c>
      <c r="N123" s="55">
        <v>0</v>
      </c>
      <c r="O123" s="11">
        <v>0</v>
      </c>
      <c r="P123" s="55">
        <v>0</v>
      </c>
      <c r="Q123" s="66">
        <f t="shared" si="48"/>
        <v>0</v>
      </c>
      <c r="R123" s="66">
        <f t="shared" si="49"/>
        <v>0</v>
      </c>
      <c r="S123" s="51"/>
      <c r="T123" s="66" t="str">
        <f t="shared" si="50"/>
        <v>NE</v>
      </c>
      <c r="U123" s="64"/>
      <c r="V123" s="64"/>
      <c r="W123" s="56">
        <v>0</v>
      </c>
      <c r="X123" s="65"/>
      <c r="Y123" s="63">
        <f t="shared" si="51"/>
        <v>0</v>
      </c>
      <c r="AA123" s="122">
        <f t="shared" si="52"/>
        <v>0</v>
      </c>
      <c r="AB123" s="122">
        <f t="shared" si="53"/>
        <v>300</v>
      </c>
      <c r="AC123" s="93">
        <f t="shared" si="54"/>
        <v>0</v>
      </c>
      <c r="AD123" s="93">
        <f t="shared" si="55"/>
        <v>0</v>
      </c>
      <c r="AE123" s="93">
        <f t="shared" si="56"/>
        <v>0</v>
      </c>
      <c r="AF123" s="93">
        <f t="shared" si="57"/>
        <v>0</v>
      </c>
      <c r="AG123" s="93">
        <f t="shared" si="58"/>
        <v>0</v>
      </c>
      <c r="AH123" s="81">
        <f t="shared" si="59"/>
        <v>100</v>
      </c>
      <c r="AI123" s="81">
        <f t="shared" si="60"/>
        <v>100</v>
      </c>
      <c r="AJ123" s="81">
        <f t="shared" si="61"/>
        <v>100</v>
      </c>
      <c r="AK123" s="81">
        <f t="shared" si="62"/>
        <v>100</v>
      </c>
      <c r="AL123" s="81">
        <f t="shared" si="63"/>
        <v>100</v>
      </c>
    </row>
    <row r="124" spans="1:38" ht="14.25" customHeight="1" hidden="1">
      <c r="A124" s="53">
        <v>121</v>
      </c>
      <c r="B124" s="10" t="s">
        <v>135</v>
      </c>
      <c r="C124" s="10" t="s">
        <v>136</v>
      </c>
      <c r="D124" s="9" t="s">
        <v>592</v>
      </c>
      <c r="E124" s="14" t="s">
        <v>2</v>
      </c>
      <c r="F124" s="141" t="s">
        <v>46</v>
      </c>
      <c r="G124" s="11">
        <v>0</v>
      </c>
      <c r="H124" s="55">
        <v>0</v>
      </c>
      <c r="I124" s="11">
        <v>0</v>
      </c>
      <c r="J124" s="55">
        <v>0</v>
      </c>
      <c r="K124" s="11">
        <v>0</v>
      </c>
      <c r="L124" s="55">
        <v>0</v>
      </c>
      <c r="M124" s="11">
        <v>0</v>
      </c>
      <c r="N124" s="55">
        <v>0</v>
      </c>
      <c r="O124" s="11">
        <v>0</v>
      </c>
      <c r="P124" s="55">
        <v>0</v>
      </c>
      <c r="Q124" s="66">
        <f t="shared" si="48"/>
        <v>0</v>
      </c>
      <c r="R124" s="66">
        <f t="shared" si="49"/>
        <v>0</v>
      </c>
      <c r="S124" s="51"/>
      <c r="T124" s="66" t="str">
        <f t="shared" si="50"/>
        <v>NE</v>
      </c>
      <c r="U124" s="64"/>
      <c r="V124" s="64"/>
      <c r="W124" s="56">
        <v>0</v>
      </c>
      <c r="X124" s="65"/>
      <c r="Y124" s="63">
        <f t="shared" si="51"/>
        <v>0</v>
      </c>
      <c r="AA124" s="122">
        <f t="shared" si="52"/>
        <v>0</v>
      </c>
      <c r="AB124" s="122">
        <f t="shared" si="53"/>
        <v>300</v>
      </c>
      <c r="AC124" s="93">
        <f t="shared" si="54"/>
        <v>0</v>
      </c>
      <c r="AD124" s="93">
        <f t="shared" si="55"/>
        <v>0</v>
      </c>
      <c r="AE124" s="93">
        <f t="shared" si="56"/>
        <v>0</v>
      </c>
      <c r="AF124" s="93">
        <f t="shared" si="57"/>
        <v>0</v>
      </c>
      <c r="AG124" s="93">
        <f t="shared" si="58"/>
        <v>0</v>
      </c>
      <c r="AH124" s="81">
        <f t="shared" si="59"/>
        <v>100</v>
      </c>
      <c r="AI124" s="81">
        <f t="shared" si="60"/>
        <v>100</v>
      </c>
      <c r="AJ124" s="81">
        <f t="shared" si="61"/>
        <v>100</v>
      </c>
      <c r="AK124" s="81">
        <f t="shared" si="62"/>
        <v>100</v>
      </c>
      <c r="AL124" s="81">
        <f t="shared" si="63"/>
        <v>100</v>
      </c>
    </row>
    <row r="125" spans="1:38" ht="14.25" customHeight="1" hidden="1">
      <c r="A125" s="38">
        <v>122</v>
      </c>
      <c r="B125" s="19" t="s">
        <v>1017</v>
      </c>
      <c r="C125" s="10" t="s">
        <v>1001</v>
      </c>
      <c r="D125" s="9" t="s">
        <v>576</v>
      </c>
      <c r="E125" s="1" t="s">
        <v>900</v>
      </c>
      <c r="F125" s="26" t="s">
        <v>1027</v>
      </c>
      <c r="G125" s="11">
        <v>0</v>
      </c>
      <c r="H125" s="55">
        <v>0</v>
      </c>
      <c r="I125" s="11">
        <v>0</v>
      </c>
      <c r="J125" s="55">
        <v>0</v>
      </c>
      <c r="K125" s="11">
        <v>0</v>
      </c>
      <c r="L125" s="55">
        <v>0</v>
      </c>
      <c r="M125" s="11">
        <v>0</v>
      </c>
      <c r="N125" s="55">
        <v>0</v>
      </c>
      <c r="O125" s="11">
        <v>0</v>
      </c>
      <c r="P125" s="55">
        <v>0</v>
      </c>
      <c r="Q125" s="66">
        <f t="shared" si="48"/>
        <v>0</v>
      </c>
      <c r="R125" s="66">
        <f t="shared" si="49"/>
        <v>0</v>
      </c>
      <c r="S125" s="51"/>
      <c r="T125" s="66" t="str">
        <f t="shared" si="50"/>
        <v>NE</v>
      </c>
      <c r="U125" s="64"/>
      <c r="V125" s="64"/>
      <c r="W125" s="56">
        <v>0</v>
      </c>
      <c r="X125" s="65"/>
      <c r="Y125" s="63">
        <f t="shared" si="51"/>
        <v>0</v>
      </c>
      <c r="AA125" s="122">
        <f t="shared" si="52"/>
        <v>0</v>
      </c>
      <c r="AB125" s="122">
        <f t="shared" si="53"/>
        <v>300</v>
      </c>
      <c r="AC125" s="93">
        <f t="shared" si="54"/>
        <v>0</v>
      </c>
      <c r="AD125" s="93">
        <f t="shared" si="55"/>
        <v>0</v>
      </c>
      <c r="AE125" s="93">
        <f t="shared" si="56"/>
        <v>0</v>
      </c>
      <c r="AF125" s="93">
        <f t="shared" si="57"/>
        <v>0</v>
      </c>
      <c r="AG125" s="93">
        <f t="shared" si="58"/>
        <v>0</v>
      </c>
      <c r="AH125" s="81">
        <f t="shared" si="59"/>
        <v>100</v>
      </c>
      <c r="AI125" s="81">
        <f t="shared" si="60"/>
        <v>100</v>
      </c>
      <c r="AJ125" s="81">
        <f t="shared" si="61"/>
        <v>100</v>
      </c>
      <c r="AK125" s="81">
        <f t="shared" si="62"/>
        <v>100</v>
      </c>
      <c r="AL125" s="81">
        <f t="shared" si="63"/>
        <v>100</v>
      </c>
    </row>
    <row r="126" spans="1:38" ht="14.25" customHeight="1" hidden="1">
      <c r="A126" s="38">
        <v>123</v>
      </c>
      <c r="B126" s="19" t="s">
        <v>1018</v>
      </c>
      <c r="C126" s="10" t="s">
        <v>113</v>
      </c>
      <c r="D126" s="9" t="s">
        <v>836</v>
      </c>
      <c r="E126" s="1" t="s">
        <v>836</v>
      </c>
      <c r="F126" s="153" t="s">
        <v>1028</v>
      </c>
      <c r="G126" s="11">
        <v>0</v>
      </c>
      <c r="H126" s="55">
        <v>0</v>
      </c>
      <c r="I126" s="11">
        <v>0</v>
      </c>
      <c r="J126" s="55">
        <v>0</v>
      </c>
      <c r="K126" s="11">
        <v>0</v>
      </c>
      <c r="L126" s="55">
        <v>0</v>
      </c>
      <c r="M126" s="11">
        <v>0</v>
      </c>
      <c r="N126" s="55">
        <v>0</v>
      </c>
      <c r="O126" s="11">
        <v>0</v>
      </c>
      <c r="P126" s="55">
        <v>0</v>
      </c>
      <c r="Q126" s="66">
        <f t="shared" si="48"/>
        <v>0</v>
      </c>
      <c r="R126" s="66">
        <f t="shared" si="49"/>
        <v>0</v>
      </c>
      <c r="S126" s="51"/>
      <c r="T126" s="66" t="str">
        <f t="shared" si="50"/>
        <v>NE</v>
      </c>
      <c r="U126" s="64"/>
      <c r="V126" s="64"/>
      <c r="W126" s="56">
        <v>0</v>
      </c>
      <c r="X126" s="65"/>
      <c r="Y126" s="63">
        <f t="shared" si="51"/>
        <v>0</v>
      </c>
      <c r="AA126" s="122">
        <f t="shared" si="52"/>
        <v>0</v>
      </c>
      <c r="AB126" s="122">
        <f t="shared" si="53"/>
        <v>300</v>
      </c>
      <c r="AC126" s="93">
        <f t="shared" si="54"/>
        <v>0</v>
      </c>
      <c r="AD126" s="93">
        <f t="shared" si="55"/>
        <v>0</v>
      </c>
      <c r="AE126" s="93">
        <f t="shared" si="56"/>
        <v>0</v>
      </c>
      <c r="AF126" s="93">
        <f t="shared" si="57"/>
        <v>0</v>
      </c>
      <c r="AG126" s="93">
        <f t="shared" si="58"/>
        <v>0</v>
      </c>
      <c r="AH126" s="81">
        <f t="shared" si="59"/>
        <v>100</v>
      </c>
      <c r="AI126" s="81">
        <f t="shared" si="60"/>
        <v>100</v>
      </c>
      <c r="AJ126" s="81">
        <f t="shared" si="61"/>
        <v>100</v>
      </c>
      <c r="AK126" s="81">
        <f t="shared" si="62"/>
        <v>100</v>
      </c>
      <c r="AL126" s="81">
        <f t="shared" si="63"/>
        <v>100</v>
      </c>
    </row>
    <row r="127" spans="1:38" ht="14.25" customHeight="1" hidden="1">
      <c r="A127" s="53">
        <v>124</v>
      </c>
      <c r="B127" s="3" t="s">
        <v>132</v>
      </c>
      <c r="C127" s="3" t="s">
        <v>133</v>
      </c>
      <c r="D127" s="75" t="s">
        <v>579</v>
      </c>
      <c r="E127" s="1" t="s">
        <v>833</v>
      </c>
      <c r="F127" s="23" t="s">
        <v>198</v>
      </c>
      <c r="G127" s="11">
        <v>0</v>
      </c>
      <c r="H127" s="55">
        <v>0</v>
      </c>
      <c r="I127" s="11">
        <v>0</v>
      </c>
      <c r="J127" s="55">
        <v>0</v>
      </c>
      <c r="K127" s="11">
        <v>0</v>
      </c>
      <c r="L127" s="55">
        <v>0</v>
      </c>
      <c r="M127" s="11">
        <v>0</v>
      </c>
      <c r="N127" s="55">
        <v>0</v>
      </c>
      <c r="O127" s="11">
        <v>0</v>
      </c>
      <c r="P127" s="55">
        <v>0</v>
      </c>
      <c r="Q127" s="66">
        <f t="shared" si="48"/>
        <v>0</v>
      </c>
      <c r="R127" s="66">
        <f t="shared" si="49"/>
        <v>45.75</v>
      </c>
      <c r="S127" s="51"/>
      <c r="T127" s="66" t="str">
        <f t="shared" si="50"/>
        <v>ANO</v>
      </c>
      <c r="U127" s="64">
        <v>91.5</v>
      </c>
      <c r="V127" s="64"/>
      <c r="W127" s="56"/>
      <c r="X127" s="65"/>
      <c r="Y127" s="63">
        <f t="shared" si="51"/>
        <v>91.5</v>
      </c>
      <c r="AA127" s="122">
        <f t="shared" si="52"/>
        <v>0</v>
      </c>
      <c r="AB127" s="122">
        <f t="shared" si="53"/>
        <v>300</v>
      </c>
      <c r="AC127" s="93">
        <f t="shared" si="54"/>
        <v>0</v>
      </c>
      <c r="AD127" s="93">
        <f t="shared" si="55"/>
        <v>0</v>
      </c>
      <c r="AE127" s="93">
        <f t="shared" si="56"/>
        <v>0</v>
      </c>
      <c r="AF127" s="93">
        <f t="shared" si="57"/>
        <v>0</v>
      </c>
      <c r="AG127" s="93">
        <f t="shared" si="58"/>
        <v>0</v>
      </c>
      <c r="AH127" s="81">
        <f t="shared" si="59"/>
        <v>100</v>
      </c>
      <c r="AI127" s="81">
        <f t="shared" si="60"/>
        <v>100</v>
      </c>
      <c r="AJ127" s="81">
        <f t="shared" si="61"/>
        <v>100</v>
      </c>
      <c r="AK127" s="81">
        <f t="shared" si="62"/>
        <v>100</v>
      </c>
      <c r="AL127" s="81">
        <f t="shared" si="63"/>
        <v>100</v>
      </c>
    </row>
    <row r="128" spans="1:38" ht="14.25" customHeight="1" hidden="1">
      <c r="A128" s="38">
        <v>125</v>
      </c>
      <c r="B128" s="3" t="s">
        <v>1019</v>
      </c>
      <c r="C128" s="3" t="s">
        <v>1020</v>
      </c>
      <c r="D128" s="9" t="s">
        <v>576</v>
      </c>
      <c r="E128" s="1" t="s">
        <v>248</v>
      </c>
      <c r="F128" s="23" t="s">
        <v>198</v>
      </c>
      <c r="G128" s="11">
        <v>0</v>
      </c>
      <c r="H128" s="55">
        <v>0</v>
      </c>
      <c r="I128" s="11">
        <v>0</v>
      </c>
      <c r="J128" s="55">
        <v>0</v>
      </c>
      <c r="K128" s="11">
        <v>0</v>
      </c>
      <c r="L128" s="55">
        <v>0</v>
      </c>
      <c r="M128" s="11">
        <v>0</v>
      </c>
      <c r="N128" s="55">
        <v>0</v>
      </c>
      <c r="O128" s="11">
        <v>0</v>
      </c>
      <c r="P128" s="55">
        <v>0</v>
      </c>
      <c r="Q128" s="66">
        <f t="shared" si="48"/>
        <v>0</v>
      </c>
      <c r="R128" s="66">
        <f t="shared" si="49"/>
        <v>0</v>
      </c>
      <c r="S128" s="51"/>
      <c r="T128" s="66" t="str">
        <f t="shared" si="50"/>
        <v>NE</v>
      </c>
      <c r="U128" s="64"/>
      <c r="V128" s="64"/>
      <c r="W128" s="56">
        <v>0</v>
      </c>
      <c r="X128" s="65"/>
      <c r="Y128" s="63">
        <f t="shared" si="51"/>
        <v>0</v>
      </c>
      <c r="AA128" s="122">
        <f t="shared" si="52"/>
        <v>0</v>
      </c>
      <c r="AB128" s="122">
        <f t="shared" si="53"/>
        <v>300</v>
      </c>
      <c r="AC128" s="93">
        <f t="shared" si="54"/>
        <v>0</v>
      </c>
      <c r="AD128" s="93">
        <f t="shared" si="55"/>
        <v>0</v>
      </c>
      <c r="AE128" s="93">
        <f t="shared" si="56"/>
        <v>0</v>
      </c>
      <c r="AF128" s="93">
        <f t="shared" si="57"/>
        <v>0</v>
      </c>
      <c r="AG128" s="93">
        <f t="shared" si="58"/>
        <v>0</v>
      </c>
      <c r="AH128" s="81">
        <f t="shared" si="59"/>
        <v>100</v>
      </c>
      <c r="AI128" s="81">
        <f t="shared" si="60"/>
        <v>100</v>
      </c>
      <c r="AJ128" s="81">
        <f t="shared" si="61"/>
        <v>100</v>
      </c>
      <c r="AK128" s="81">
        <f t="shared" si="62"/>
        <v>100</v>
      </c>
      <c r="AL128" s="81">
        <f t="shared" si="63"/>
        <v>100</v>
      </c>
    </row>
    <row r="129" spans="1:38" ht="14.25" customHeight="1" hidden="1">
      <c r="A129" s="38">
        <v>126</v>
      </c>
      <c r="B129" s="1" t="s">
        <v>1081</v>
      </c>
      <c r="C129" s="1" t="s">
        <v>183</v>
      </c>
      <c r="D129" s="76" t="s">
        <v>1092</v>
      </c>
      <c r="E129" s="7" t="s">
        <v>24</v>
      </c>
      <c r="F129" s="21" t="s">
        <v>1082</v>
      </c>
      <c r="G129" s="11">
        <v>0</v>
      </c>
      <c r="H129" s="55">
        <v>0</v>
      </c>
      <c r="I129" s="11">
        <v>0</v>
      </c>
      <c r="J129" s="55">
        <v>0</v>
      </c>
      <c r="K129" s="11">
        <v>0</v>
      </c>
      <c r="L129" s="55">
        <v>0</v>
      </c>
      <c r="M129" s="11">
        <v>0</v>
      </c>
      <c r="N129" s="55">
        <v>0</v>
      </c>
      <c r="O129" s="11">
        <v>0</v>
      </c>
      <c r="P129" s="55">
        <v>0</v>
      </c>
      <c r="Q129" s="66">
        <f t="shared" si="48"/>
        <v>0</v>
      </c>
      <c r="R129" s="66">
        <f t="shared" si="49"/>
        <v>0</v>
      </c>
      <c r="S129" s="30"/>
      <c r="T129" s="66" t="str">
        <f t="shared" si="50"/>
        <v>NE</v>
      </c>
      <c r="U129" s="56"/>
      <c r="V129" s="56"/>
      <c r="W129" s="56">
        <v>0</v>
      </c>
      <c r="X129" s="83"/>
      <c r="Y129" s="63">
        <f t="shared" si="51"/>
        <v>0</v>
      </c>
      <c r="Z129" s="39"/>
      <c r="AA129" s="122">
        <f t="shared" si="52"/>
        <v>0</v>
      </c>
      <c r="AB129" s="122">
        <f t="shared" si="53"/>
        <v>300</v>
      </c>
      <c r="AC129" s="93">
        <f t="shared" si="54"/>
        <v>0</v>
      </c>
      <c r="AD129" s="93">
        <f t="shared" si="55"/>
        <v>0</v>
      </c>
      <c r="AE129" s="93">
        <f t="shared" si="56"/>
        <v>0</v>
      </c>
      <c r="AF129" s="93">
        <f t="shared" si="57"/>
        <v>0</v>
      </c>
      <c r="AG129" s="93">
        <f t="shared" si="58"/>
        <v>0</v>
      </c>
      <c r="AH129" s="81">
        <f t="shared" si="59"/>
        <v>100</v>
      </c>
      <c r="AI129" s="81">
        <f t="shared" si="60"/>
        <v>100</v>
      </c>
      <c r="AJ129" s="81">
        <f t="shared" si="61"/>
        <v>100</v>
      </c>
      <c r="AK129" s="81">
        <f t="shared" si="62"/>
        <v>100</v>
      </c>
      <c r="AL129" s="81">
        <f t="shared" si="63"/>
        <v>100</v>
      </c>
    </row>
    <row r="130" spans="1:38" ht="14.25" customHeight="1" hidden="1">
      <c r="A130" s="53">
        <v>127</v>
      </c>
      <c r="B130" s="17" t="s">
        <v>218</v>
      </c>
      <c r="C130" s="10" t="s">
        <v>219</v>
      </c>
      <c r="D130" s="38" t="s">
        <v>836</v>
      </c>
      <c r="E130" s="14" t="s">
        <v>328</v>
      </c>
      <c r="F130" s="49" t="s">
        <v>156</v>
      </c>
      <c r="G130" s="11">
        <v>0</v>
      </c>
      <c r="H130" s="55">
        <v>0</v>
      </c>
      <c r="I130" s="11">
        <v>0</v>
      </c>
      <c r="J130" s="55">
        <v>0</v>
      </c>
      <c r="K130" s="11">
        <v>0</v>
      </c>
      <c r="L130" s="55">
        <v>0</v>
      </c>
      <c r="M130" s="11">
        <v>0</v>
      </c>
      <c r="N130" s="55">
        <v>0</v>
      </c>
      <c r="O130" s="11">
        <v>0</v>
      </c>
      <c r="P130" s="55">
        <v>0</v>
      </c>
      <c r="Q130" s="66">
        <f t="shared" si="48"/>
        <v>0</v>
      </c>
      <c r="R130" s="66">
        <f t="shared" si="49"/>
        <v>0</v>
      </c>
      <c r="S130" s="51"/>
      <c r="T130" s="66" t="str">
        <f t="shared" si="50"/>
        <v>NE</v>
      </c>
      <c r="U130" s="64"/>
      <c r="V130" s="64"/>
      <c r="W130" s="56">
        <v>0</v>
      </c>
      <c r="X130" s="65"/>
      <c r="Y130" s="63">
        <f t="shared" si="51"/>
        <v>0</v>
      </c>
      <c r="AA130" s="122">
        <f t="shared" si="52"/>
        <v>0</v>
      </c>
      <c r="AB130" s="122">
        <f t="shared" si="53"/>
        <v>300</v>
      </c>
      <c r="AC130" s="93">
        <f t="shared" si="54"/>
        <v>0</v>
      </c>
      <c r="AD130" s="93">
        <f t="shared" si="55"/>
        <v>0</v>
      </c>
      <c r="AE130" s="93">
        <f t="shared" si="56"/>
        <v>0</v>
      </c>
      <c r="AF130" s="93">
        <f t="shared" si="57"/>
        <v>0</v>
      </c>
      <c r="AG130" s="93">
        <f t="shared" si="58"/>
        <v>0</v>
      </c>
      <c r="AH130" s="81">
        <f t="shared" si="59"/>
        <v>100</v>
      </c>
      <c r="AI130" s="81">
        <f t="shared" si="60"/>
        <v>100</v>
      </c>
      <c r="AJ130" s="81">
        <f t="shared" si="61"/>
        <v>100</v>
      </c>
      <c r="AK130" s="81">
        <f t="shared" si="62"/>
        <v>100</v>
      </c>
      <c r="AL130" s="81">
        <f t="shared" si="63"/>
        <v>100</v>
      </c>
    </row>
    <row r="131" spans="1:38" ht="14.25" customHeight="1" hidden="1">
      <c r="A131" s="38">
        <v>128</v>
      </c>
      <c r="B131" s="10" t="s">
        <v>1021</v>
      </c>
      <c r="C131" s="10" t="s">
        <v>33</v>
      </c>
      <c r="D131" s="9"/>
      <c r="E131" s="10" t="s">
        <v>967</v>
      </c>
      <c r="F131" s="49" t="s">
        <v>1029</v>
      </c>
      <c r="G131" s="11">
        <v>0</v>
      </c>
      <c r="H131" s="55">
        <v>0</v>
      </c>
      <c r="I131" s="11">
        <v>0</v>
      </c>
      <c r="J131" s="55">
        <v>0</v>
      </c>
      <c r="K131" s="11">
        <v>0</v>
      </c>
      <c r="L131" s="55">
        <v>0</v>
      </c>
      <c r="M131" s="11">
        <v>0</v>
      </c>
      <c r="N131" s="55">
        <v>0</v>
      </c>
      <c r="O131" s="11">
        <v>0</v>
      </c>
      <c r="P131" s="55">
        <v>0</v>
      </c>
      <c r="Q131" s="66">
        <f t="shared" si="48"/>
        <v>0</v>
      </c>
      <c r="R131" s="66">
        <f t="shared" si="49"/>
        <v>0</v>
      </c>
      <c r="S131" s="51"/>
      <c r="T131" s="66" t="str">
        <f t="shared" si="50"/>
        <v>NE</v>
      </c>
      <c r="U131" s="64"/>
      <c r="V131" s="64"/>
      <c r="W131" s="56">
        <v>0</v>
      </c>
      <c r="X131" s="65"/>
      <c r="Y131" s="63">
        <f t="shared" si="51"/>
        <v>0</v>
      </c>
      <c r="AA131" s="122">
        <f t="shared" si="52"/>
        <v>0</v>
      </c>
      <c r="AB131" s="122">
        <f t="shared" si="53"/>
        <v>300</v>
      </c>
      <c r="AC131" s="93">
        <f t="shared" si="54"/>
        <v>0</v>
      </c>
      <c r="AD131" s="93">
        <f t="shared" si="55"/>
        <v>0</v>
      </c>
      <c r="AE131" s="93">
        <f t="shared" si="56"/>
        <v>0</v>
      </c>
      <c r="AF131" s="93">
        <f t="shared" si="57"/>
        <v>0</v>
      </c>
      <c r="AG131" s="93">
        <f t="shared" si="58"/>
        <v>0</v>
      </c>
      <c r="AH131" s="81">
        <f t="shared" si="59"/>
        <v>100</v>
      </c>
      <c r="AI131" s="81">
        <f t="shared" si="60"/>
        <v>100</v>
      </c>
      <c r="AJ131" s="81">
        <f t="shared" si="61"/>
        <v>100</v>
      </c>
      <c r="AK131" s="81">
        <f t="shared" si="62"/>
        <v>100</v>
      </c>
      <c r="AL131" s="81">
        <f t="shared" si="63"/>
        <v>100</v>
      </c>
    </row>
    <row r="132" spans="1:38" ht="14.25" customHeight="1" hidden="1">
      <c r="A132" s="38">
        <v>129</v>
      </c>
      <c r="B132" s="3" t="s">
        <v>1022</v>
      </c>
      <c r="C132" s="3" t="s">
        <v>1023</v>
      </c>
      <c r="D132" s="9" t="s">
        <v>576</v>
      </c>
      <c r="E132" s="1" t="s">
        <v>1013</v>
      </c>
      <c r="F132" s="23" t="s">
        <v>1030</v>
      </c>
      <c r="G132" s="11">
        <v>0</v>
      </c>
      <c r="H132" s="55">
        <v>0</v>
      </c>
      <c r="I132" s="11">
        <v>0</v>
      </c>
      <c r="J132" s="55">
        <v>0</v>
      </c>
      <c r="K132" s="11">
        <v>0</v>
      </c>
      <c r="L132" s="55">
        <v>0</v>
      </c>
      <c r="M132" s="11">
        <v>0</v>
      </c>
      <c r="N132" s="55">
        <v>0</v>
      </c>
      <c r="O132" s="11">
        <v>0</v>
      </c>
      <c r="P132" s="55">
        <v>0</v>
      </c>
      <c r="Q132" s="66">
        <f aca="true" t="shared" si="64" ref="Q132:Q151">AA132</f>
        <v>0</v>
      </c>
      <c r="R132" s="66">
        <f aca="true" t="shared" si="65" ref="R132:R151">IF(T132="ANO",AVERAGE(Q132,U132,V132,W132,X132),Q132)</f>
        <v>0</v>
      </c>
      <c r="S132" s="51"/>
      <c r="T132" s="66" t="str">
        <f aca="true" t="shared" si="66" ref="T132:T151">IF(AVERAGE(U132:X132)&gt;Q132,"ANO","NE")</f>
        <v>NE</v>
      </c>
      <c r="U132" s="64"/>
      <c r="V132" s="64"/>
      <c r="W132" s="56">
        <v>0</v>
      </c>
      <c r="X132" s="65"/>
      <c r="Y132" s="63">
        <f aca="true" t="shared" si="67" ref="Y132:Y151">AVERAGE(U132:X132)</f>
        <v>0</v>
      </c>
      <c r="AA132" s="122">
        <f aca="true" t="shared" si="68" ref="AA132:AA151">(SMALL(AC132:AG132,5)+SMALL(AC132:AG132,4)+SMALL(AC132:AG132,3))/3</f>
        <v>0</v>
      </c>
      <c r="AB132" s="122">
        <f aca="true" t="shared" si="69" ref="AB132:AB151">SMALL(AH132:AL132,1)+SMALL(AH132:AL132,2)+SMALL(AH132:AL132,3)</f>
        <v>300</v>
      </c>
      <c r="AC132" s="93">
        <f aca="true" t="shared" si="70" ref="AC132:AC151">H132</f>
        <v>0</v>
      </c>
      <c r="AD132" s="93">
        <f aca="true" t="shared" si="71" ref="AD132:AD151">J132</f>
        <v>0</v>
      </c>
      <c r="AE132" s="93">
        <f aca="true" t="shared" si="72" ref="AE132:AE151">L132</f>
        <v>0</v>
      </c>
      <c r="AF132" s="93">
        <f aca="true" t="shared" si="73" ref="AF132:AF151">N132</f>
        <v>0</v>
      </c>
      <c r="AG132" s="93">
        <f aca="true" t="shared" si="74" ref="AG132:AG151">P132</f>
        <v>0</v>
      </c>
      <c r="AH132" s="81">
        <f aca="true" t="shared" si="75" ref="AH132:AH151">IF(G132=0,100,G132)</f>
        <v>100</v>
      </c>
      <c r="AI132" s="81">
        <f aca="true" t="shared" si="76" ref="AI132:AI151">IF(I132=0,100,I132)</f>
        <v>100</v>
      </c>
      <c r="AJ132" s="81">
        <f aca="true" t="shared" si="77" ref="AJ132:AJ151">IF(K132=0,100,K132)</f>
        <v>100</v>
      </c>
      <c r="AK132" s="81">
        <f aca="true" t="shared" si="78" ref="AK132:AK151">IF(M132=0,100,M132)</f>
        <v>100</v>
      </c>
      <c r="AL132" s="81">
        <f aca="true" t="shared" si="79" ref="AL132:AL151">IF(O132=0,100,O132)</f>
        <v>100</v>
      </c>
    </row>
    <row r="133" spans="1:38" ht="14.25" customHeight="1" hidden="1">
      <c r="A133" s="53">
        <v>130</v>
      </c>
      <c r="B133" s="3" t="s">
        <v>923</v>
      </c>
      <c r="C133" s="3" t="s">
        <v>865</v>
      </c>
      <c r="D133" s="9" t="s">
        <v>576</v>
      </c>
      <c r="E133" s="1" t="s">
        <v>365</v>
      </c>
      <c r="F133" s="18" t="s">
        <v>362</v>
      </c>
      <c r="G133" s="11">
        <v>0</v>
      </c>
      <c r="H133" s="55">
        <v>0</v>
      </c>
      <c r="I133" s="11">
        <v>0</v>
      </c>
      <c r="J133" s="55">
        <v>0</v>
      </c>
      <c r="K133" s="11">
        <v>0</v>
      </c>
      <c r="L133" s="55">
        <v>0</v>
      </c>
      <c r="M133" s="11">
        <v>0</v>
      </c>
      <c r="N133" s="55">
        <v>0</v>
      </c>
      <c r="O133" s="11">
        <v>0</v>
      </c>
      <c r="P133" s="55">
        <v>0</v>
      </c>
      <c r="Q133" s="66">
        <f t="shared" si="64"/>
        <v>0</v>
      </c>
      <c r="R133" s="66">
        <f t="shared" si="65"/>
        <v>0</v>
      </c>
      <c r="S133" s="51"/>
      <c r="T133" s="66" t="str">
        <f t="shared" si="66"/>
        <v>NE</v>
      </c>
      <c r="U133" s="64"/>
      <c r="V133" s="64"/>
      <c r="W133" s="56">
        <v>0</v>
      </c>
      <c r="X133" s="65"/>
      <c r="Y133" s="63">
        <f t="shared" si="67"/>
        <v>0</v>
      </c>
      <c r="AA133" s="122">
        <f t="shared" si="68"/>
        <v>0</v>
      </c>
      <c r="AB133" s="122">
        <f t="shared" si="69"/>
        <v>300</v>
      </c>
      <c r="AC133" s="93">
        <f t="shared" si="70"/>
        <v>0</v>
      </c>
      <c r="AD133" s="93">
        <f t="shared" si="71"/>
        <v>0</v>
      </c>
      <c r="AE133" s="93">
        <f t="shared" si="72"/>
        <v>0</v>
      </c>
      <c r="AF133" s="93">
        <f t="shared" si="73"/>
        <v>0</v>
      </c>
      <c r="AG133" s="93">
        <f t="shared" si="74"/>
        <v>0</v>
      </c>
      <c r="AH133" s="81">
        <f t="shared" si="75"/>
        <v>100</v>
      </c>
      <c r="AI133" s="81">
        <f t="shared" si="76"/>
        <v>100</v>
      </c>
      <c r="AJ133" s="81">
        <f t="shared" si="77"/>
        <v>100</v>
      </c>
      <c r="AK133" s="81">
        <f t="shared" si="78"/>
        <v>100</v>
      </c>
      <c r="AL133" s="81">
        <f t="shared" si="79"/>
        <v>100</v>
      </c>
    </row>
    <row r="134" spans="1:38" ht="14.25" customHeight="1" hidden="1">
      <c r="A134" s="38">
        <v>131</v>
      </c>
      <c r="B134" s="17" t="s">
        <v>110</v>
      </c>
      <c r="C134" s="17" t="s">
        <v>111</v>
      </c>
      <c r="D134" s="80"/>
      <c r="E134" s="1" t="s">
        <v>89</v>
      </c>
      <c r="F134" s="24" t="s">
        <v>94</v>
      </c>
      <c r="G134" s="11">
        <v>0</v>
      </c>
      <c r="H134" s="55">
        <v>0</v>
      </c>
      <c r="I134" s="11">
        <v>0</v>
      </c>
      <c r="J134" s="55">
        <v>0</v>
      </c>
      <c r="K134" s="11">
        <v>0</v>
      </c>
      <c r="L134" s="55">
        <v>0</v>
      </c>
      <c r="M134" s="11">
        <v>0</v>
      </c>
      <c r="N134" s="55">
        <v>0</v>
      </c>
      <c r="O134" s="11">
        <v>0</v>
      </c>
      <c r="P134" s="55">
        <v>0</v>
      </c>
      <c r="Q134" s="66">
        <f t="shared" si="64"/>
        <v>0</v>
      </c>
      <c r="R134" s="66">
        <f t="shared" si="65"/>
        <v>0</v>
      </c>
      <c r="S134" s="51"/>
      <c r="T134" s="66" t="str">
        <f t="shared" si="66"/>
        <v>NE</v>
      </c>
      <c r="U134" s="64"/>
      <c r="V134" s="64"/>
      <c r="W134" s="56">
        <v>0</v>
      </c>
      <c r="X134" s="65"/>
      <c r="Y134" s="63">
        <f t="shared" si="67"/>
        <v>0</v>
      </c>
      <c r="AA134" s="122">
        <f t="shared" si="68"/>
        <v>0</v>
      </c>
      <c r="AB134" s="122">
        <f t="shared" si="69"/>
        <v>300</v>
      </c>
      <c r="AC134" s="93">
        <f t="shared" si="70"/>
        <v>0</v>
      </c>
      <c r="AD134" s="93">
        <f t="shared" si="71"/>
        <v>0</v>
      </c>
      <c r="AE134" s="93">
        <f t="shared" si="72"/>
        <v>0</v>
      </c>
      <c r="AF134" s="93">
        <f t="shared" si="73"/>
        <v>0</v>
      </c>
      <c r="AG134" s="93">
        <f t="shared" si="74"/>
        <v>0</v>
      </c>
      <c r="AH134" s="81">
        <f t="shared" si="75"/>
        <v>100</v>
      </c>
      <c r="AI134" s="81">
        <f t="shared" si="76"/>
        <v>100</v>
      </c>
      <c r="AJ134" s="81">
        <f t="shared" si="77"/>
        <v>100</v>
      </c>
      <c r="AK134" s="81">
        <f t="shared" si="78"/>
        <v>100</v>
      </c>
      <c r="AL134" s="81">
        <f t="shared" si="79"/>
        <v>100</v>
      </c>
    </row>
    <row r="135" spans="1:38" ht="14.25" customHeight="1" hidden="1">
      <c r="A135" s="38">
        <v>132</v>
      </c>
      <c r="B135" s="19" t="s">
        <v>1024</v>
      </c>
      <c r="C135" s="10" t="s">
        <v>90</v>
      </c>
      <c r="D135" s="9" t="s">
        <v>836</v>
      </c>
      <c r="E135" s="1" t="s">
        <v>836</v>
      </c>
      <c r="F135" s="26" t="s">
        <v>983</v>
      </c>
      <c r="G135" s="11">
        <v>0</v>
      </c>
      <c r="H135" s="55">
        <v>0</v>
      </c>
      <c r="I135" s="11">
        <v>0</v>
      </c>
      <c r="J135" s="55">
        <v>0</v>
      </c>
      <c r="K135" s="11">
        <v>0</v>
      </c>
      <c r="L135" s="55">
        <v>0</v>
      </c>
      <c r="M135" s="11">
        <v>0</v>
      </c>
      <c r="N135" s="55">
        <v>0</v>
      </c>
      <c r="O135" s="11">
        <v>0</v>
      </c>
      <c r="P135" s="55">
        <v>0</v>
      </c>
      <c r="Q135" s="66">
        <f t="shared" si="64"/>
        <v>0</v>
      </c>
      <c r="R135" s="66">
        <f t="shared" si="65"/>
        <v>0</v>
      </c>
      <c r="S135" s="51"/>
      <c r="T135" s="66" t="str">
        <f t="shared" si="66"/>
        <v>NE</v>
      </c>
      <c r="U135" s="64"/>
      <c r="V135" s="64"/>
      <c r="W135" s="56">
        <v>0</v>
      </c>
      <c r="X135" s="65"/>
      <c r="Y135" s="63">
        <f t="shared" si="67"/>
        <v>0</v>
      </c>
      <c r="AA135" s="122">
        <f t="shared" si="68"/>
        <v>0</v>
      </c>
      <c r="AB135" s="122">
        <f t="shared" si="69"/>
        <v>300</v>
      </c>
      <c r="AC135" s="93">
        <f t="shared" si="70"/>
        <v>0</v>
      </c>
      <c r="AD135" s="93">
        <f t="shared" si="71"/>
        <v>0</v>
      </c>
      <c r="AE135" s="93">
        <f t="shared" si="72"/>
        <v>0</v>
      </c>
      <c r="AF135" s="93">
        <f t="shared" si="73"/>
        <v>0</v>
      </c>
      <c r="AG135" s="93">
        <f t="shared" si="74"/>
        <v>0</v>
      </c>
      <c r="AH135" s="81">
        <f t="shared" si="75"/>
        <v>100</v>
      </c>
      <c r="AI135" s="81">
        <f t="shared" si="76"/>
        <v>100</v>
      </c>
      <c r="AJ135" s="81">
        <f t="shared" si="77"/>
        <v>100</v>
      </c>
      <c r="AK135" s="81">
        <f t="shared" si="78"/>
        <v>100</v>
      </c>
      <c r="AL135" s="81">
        <f t="shared" si="79"/>
        <v>100</v>
      </c>
    </row>
    <row r="136" spans="1:38" ht="14.25" customHeight="1" hidden="1">
      <c r="A136" s="53">
        <v>133</v>
      </c>
      <c r="B136" s="1" t="s">
        <v>414</v>
      </c>
      <c r="C136" s="1" t="s">
        <v>113</v>
      </c>
      <c r="D136" s="76" t="s">
        <v>1065</v>
      </c>
      <c r="E136" s="1" t="s">
        <v>2</v>
      </c>
      <c r="F136" s="21" t="s">
        <v>482</v>
      </c>
      <c r="G136" s="11">
        <v>0</v>
      </c>
      <c r="H136" s="55">
        <v>0</v>
      </c>
      <c r="I136" s="11">
        <v>0</v>
      </c>
      <c r="J136" s="55">
        <v>0</v>
      </c>
      <c r="K136" s="11">
        <v>0</v>
      </c>
      <c r="L136" s="55">
        <v>0</v>
      </c>
      <c r="M136" s="11">
        <v>0</v>
      </c>
      <c r="N136" s="55">
        <v>0</v>
      </c>
      <c r="O136" s="11">
        <v>0</v>
      </c>
      <c r="P136" s="55">
        <v>0</v>
      </c>
      <c r="Q136" s="66">
        <f t="shared" si="64"/>
        <v>0</v>
      </c>
      <c r="R136" s="66">
        <f t="shared" si="65"/>
        <v>0</v>
      </c>
      <c r="S136" s="51"/>
      <c r="T136" s="66" t="str">
        <f t="shared" si="66"/>
        <v>NE</v>
      </c>
      <c r="U136" s="64"/>
      <c r="V136" s="64"/>
      <c r="W136" s="56">
        <v>0</v>
      </c>
      <c r="X136" s="65"/>
      <c r="Y136" s="63">
        <f t="shared" si="67"/>
        <v>0</v>
      </c>
      <c r="AA136" s="122">
        <f t="shared" si="68"/>
        <v>0</v>
      </c>
      <c r="AB136" s="122">
        <f t="shared" si="69"/>
        <v>300</v>
      </c>
      <c r="AC136" s="93">
        <f t="shared" si="70"/>
        <v>0</v>
      </c>
      <c r="AD136" s="93">
        <f t="shared" si="71"/>
        <v>0</v>
      </c>
      <c r="AE136" s="93">
        <f t="shared" si="72"/>
        <v>0</v>
      </c>
      <c r="AF136" s="93">
        <f t="shared" si="73"/>
        <v>0</v>
      </c>
      <c r="AG136" s="93">
        <f t="shared" si="74"/>
        <v>0</v>
      </c>
      <c r="AH136" s="81">
        <f t="shared" si="75"/>
        <v>100</v>
      </c>
      <c r="AI136" s="81">
        <f t="shared" si="76"/>
        <v>100</v>
      </c>
      <c r="AJ136" s="81">
        <f t="shared" si="77"/>
        <v>100</v>
      </c>
      <c r="AK136" s="81">
        <f t="shared" si="78"/>
        <v>100</v>
      </c>
      <c r="AL136" s="81">
        <f t="shared" si="79"/>
        <v>100</v>
      </c>
    </row>
    <row r="137" spans="1:38" ht="14.25" customHeight="1" hidden="1">
      <c r="A137" s="38">
        <v>134</v>
      </c>
      <c r="B137" s="12" t="s">
        <v>489</v>
      </c>
      <c r="C137" s="10" t="s">
        <v>90</v>
      </c>
      <c r="D137" s="9"/>
      <c r="E137" s="14" t="s">
        <v>834</v>
      </c>
      <c r="F137" s="14" t="s">
        <v>97</v>
      </c>
      <c r="G137" s="11">
        <v>0</v>
      </c>
      <c r="H137" s="55">
        <v>0</v>
      </c>
      <c r="I137" s="11">
        <v>0</v>
      </c>
      <c r="J137" s="55">
        <v>0</v>
      </c>
      <c r="K137" s="11">
        <v>0</v>
      </c>
      <c r="L137" s="55">
        <v>0</v>
      </c>
      <c r="M137" s="11">
        <v>0</v>
      </c>
      <c r="N137" s="55">
        <v>0</v>
      </c>
      <c r="O137" s="11">
        <v>0</v>
      </c>
      <c r="P137" s="55">
        <v>0</v>
      </c>
      <c r="Q137" s="66">
        <f t="shared" si="64"/>
        <v>0</v>
      </c>
      <c r="R137" s="66">
        <f t="shared" si="65"/>
        <v>0</v>
      </c>
      <c r="T137" s="66" t="str">
        <f t="shared" si="66"/>
        <v>NE</v>
      </c>
      <c r="U137" s="64"/>
      <c r="V137" s="64"/>
      <c r="W137" s="56">
        <v>0</v>
      </c>
      <c r="X137" s="65"/>
      <c r="Y137" s="63">
        <f t="shared" si="67"/>
        <v>0</v>
      </c>
      <c r="AA137" s="122">
        <f t="shared" si="68"/>
        <v>0</v>
      </c>
      <c r="AB137" s="122">
        <f t="shared" si="69"/>
        <v>300</v>
      </c>
      <c r="AC137" s="93">
        <f t="shared" si="70"/>
        <v>0</v>
      </c>
      <c r="AD137" s="93">
        <f t="shared" si="71"/>
        <v>0</v>
      </c>
      <c r="AE137" s="93">
        <f t="shared" si="72"/>
        <v>0</v>
      </c>
      <c r="AF137" s="93">
        <f t="shared" si="73"/>
        <v>0</v>
      </c>
      <c r="AG137" s="93">
        <f t="shared" si="74"/>
        <v>0</v>
      </c>
      <c r="AH137" s="81">
        <f t="shared" si="75"/>
        <v>100</v>
      </c>
      <c r="AI137" s="81">
        <f t="shared" si="76"/>
        <v>100</v>
      </c>
      <c r="AJ137" s="81">
        <f t="shared" si="77"/>
        <v>100</v>
      </c>
      <c r="AK137" s="81">
        <f t="shared" si="78"/>
        <v>100</v>
      </c>
      <c r="AL137" s="81">
        <f t="shared" si="79"/>
        <v>100</v>
      </c>
    </row>
    <row r="138" spans="1:38" ht="14.25" customHeight="1" hidden="1">
      <c r="A138" s="38">
        <v>135</v>
      </c>
      <c r="B138" s="12" t="s">
        <v>489</v>
      </c>
      <c r="C138" s="10" t="s">
        <v>8</v>
      </c>
      <c r="D138" s="9"/>
      <c r="E138" s="14" t="s">
        <v>834</v>
      </c>
      <c r="F138" s="14" t="s">
        <v>97</v>
      </c>
      <c r="G138" s="11">
        <v>0</v>
      </c>
      <c r="H138" s="55">
        <v>0</v>
      </c>
      <c r="I138" s="11">
        <v>0</v>
      </c>
      <c r="J138" s="55">
        <v>0</v>
      </c>
      <c r="K138" s="11">
        <v>0</v>
      </c>
      <c r="L138" s="55">
        <v>0</v>
      </c>
      <c r="M138" s="11">
        <v>0</v>
      </c>
      <c r="N138" s="55">
        <v>0</v>
      </c>
      <c r="O138" s="11">
        <v>0</v>
      </c>
      <c r="P138" s="55">
        <v>0</v>
      </c>
      <c r="Q138" s="66">
        <f t="shared" si="64"/>
        <v>0</v>
      </c>
      <c r="R138" s="66">
        <f t="shared" si="65"/>
        <v>0</v>
      </c>
      <c r="T138" s="66" t="str">
        <f t="shared" si="66"/>
        <v>NE</v>
      </c>
      <c r="U138" s="64"/>
      <c r="V138" s="64"/>
      <c r="W138" s="56">
        <v>0</v>
      </c>
      <c r="X138" s="65"/>
      <c r="Y138" s="63">
        <f t="shared" si="67"/>
        <v>0</v>
      </c>
      <c r="AA138" s="122">
        <f t="shared" si="68"/>
        <v>0</v>
      </c>
      <c r="AB138" s="122">
        <f t="shared" si="69"/>
        <v>300</v>
      </c>
      <c r="AC138" s="93">
        <f t="shared" si="70"/>
        <v>0</v>
      </c>
      <c r="AD138" s="93">
        <f t="shared" si="71"/>
        <v>0</v>
      </c>
      <c r="AE138" s="93">
        <f t="shared" si="72"/>
        <v>0</v>
      </c>
      <c r="AF138" s="93">
        <f t="shared" si="73"/>
        <v>0</v>
      </c>
      <c r="AG138" s="93">
        <f t="shared" si="74"/>
        <v>0</v>
      </c>
      <c r="AH138" s="81">
        <f t="shared" si="75"/>
        <v>100</v>
      </c>
      <c r="AI138" s="81">
        <f t="shared" si="76"/>
        <v>100</v>
      </c>
      <c r="AJ138" s="81">
        <f t="shared" si="77"/>
        <v>100</v>
      </c>
      <c r="AK138" s="81">
        <f t="shared" si="78"/>
        <v>100</v>
      </c>
      <c r="AL138" s="81">
        <f t="shared" si="79"/>
        <v>100</v>
      </c>
    </row>
    <row r="139" spans="1:38" ht="14.25" customHeight="1" hidden="1">
      <c r="A139" s="53">
        <v>136</v>
      </c>
      <c r="B139" s="10" t="s">
        <v>139</v>
      </c>
      <c r="C139" s="10" t="s">
        <v>140</v>
      </c>
      <c r="D139" s="9"/>
      <c r="E139" s="14" t="s">
        <v>2</v>
      </c>
      <c r="F139" s="23" t="s">
        <v>217</v>
      </c>
      <c r="G139" s="11">
        <v>0</v>
      </c>
      <c r="H139" s="55">
        <v>0</v>
      </c>
      <c r="I139" s="11">
        <v>0</v>
      </c>
      <c r="J139" s="55">
        <v>0</v>
      </c>
      <c r="K139" s="11">
        <v>0</v>
      </c>
      <c r="L139" s="55">
        <v>0</v>
      </c>
      <c r="M139" s="11">
        <v>0</v>
      </c>
      <c r="N139" s="55">
        <v>0</v>
      </c>
      <c r="O139" s="11">
        <v>0</v>
      </c>
      <c r="P139" s="55">
        <v>0</v>
      </c>
      <c r="Q139" s="66">
        <f t="shared" si="64"/>
        <v>0</v>
      </c>
      <c r="R139" s="66">
        <f t="shared" si="65"/>
        <v>0</v>
      </c>
      <c r="S139" s="51"/>
      <c r="T139" s="66" t="str">
        <f t="shared" si="66"/>
        <v>NE</v>
      </c>
      <c r="U139" s="64"/>
      <c r="V139" s="64"/>
      <c r="W139" s="56">
        <v>0</v>
      </c>
      <c r="X139" s="65"/>
      <c r="Y139" s="63">
        <f t="shared" si="67"/>
        <v>0</v>
      </c>
      <c r="AA139" s="122">
        <f t="shared" si="68"/>
        <v>0</v>
      </c>
      <c r="AB139" s="122">
        <f t="shared" si="69"/>
        <v>300</v>
      </c>
      <c r="AC139" s="93">
        <f t="shared" si="70"/>
        <v>0</v>
      </c>
      <c r="AD139" s="93">
        <f t="shared" si="71"/>
        <v>0</v>
      </c>
      <c r="AE139" s="93">
        <f t="shared" si="72"/>
        <v>0</v>
      </c>
      <c r="AF139" s="93">
        <f t="shared" si="73"/>
        <v>0</v>
      </c>
      <c r="AG139" s="93">
        <f t="shared" si="74"/>
        <v>0</v>
      </c>
      <c r="AH139" s="81">
        <f t="shared" si="75"/>
        <v>100</v>
      </c>
      <c r="AI139" s="81">
        <f t="shared" si="76"/>
        <v>100</v>
      </c>
      <c r="AJ139" s="81">
        <f t="shared" si="77"/>
        <v>100</v>
      </c>
      <c r="AK139" s="81">
        <f t="shared" si="78"/>
        <v>100</v>
      </c>
      <c r="AL139" s="81">
        <f t="shared" si="79"/>
        <v>100</v>
      </c>
    </row>
    <row r="140" spans="1:38" ht="14.25" customHeight="1" hidden="1">
      <c r="A140" s="38">
        <v>137</v>
      </c>
      <c r="B140" s="3" t="s">
        <v>121</v>
      </c>
      <c r="C140" s="3" t="s">
        <v>113</v>
      </c>
      <c r="D140" s="75" t="s">
        <v>586</v>
      </c>
      <c r="E140" s="1" t="s">
        <v>2</v>
      </c>
      <c r="F140" s="18" t="s">
        <v>122</v>
      </c>
      <c r="G140" s="11">
        <v>0</v>
      </c>
      <c r="H140" s="55">
        <v>0</v>
      </c>
      <c r="I140" s="11">
        <v>0</v>
      </c>
      <c r="J140" s="55">
        <v>0</v>
      </c>
      <c r="K140" s="11">
        <v>0</v>
      </c>
      <c r="L140" s="55">
        <v>0</v>
      </c>
      <c r="M140" s="11">
        <v>0</v>
      </c>
      <c r="N140" s="55">
        <v>0</v>
      </c>
      <c r="O140" s="11">
        <v>0</v>
      </c>
      <c r="P140" s="55">
        <v>0</v>
      </c>
      <c r="Q140" s="66">
        <f t="shared" si="64"/>
        <v>0</v>
      </c>
      <c r="R140" s="66">
        <f t="shared" si="65"/>
        <v>0</v>
      </c>
      <c r="S140" s="51"/>
      <c r="T140" s="66" t="str">
        <f t="shared" si="66"/>
        <v>NE</v>
      </c>
      <c r="U140" s="64"/>
      <c r="V140" s="64"/>
      <c r="W140" s="56">
        <v>0</v>
      </c>
      <c r="X140" s="65"/>
      <c r="Y140" s="63">
        <f t="shared" si="67"/>
        <v>0</v>
      </c>
      <c r="AA140" s="122">
        <f t="shared" si="68"/>
        <v>0</v>
      </c>
      <c r="AB140" s="122">
        <f t="shared" si="69"/>
        <v>300</v>
      </c>
      <c r="AC140" s="93">
        <f t="shared" si="70"/>
        <v>0</v>
      </c>
      <c r="AD140" s="93">
        <f t="shared" si="71"/>
        <v>0</v>
      </c>
      <c r="AE140" s="93">
        <f t="shared" si="72"/>
        <v>0</v>
      </c>
      <c r="AF140" s="93">
        <f t="shared" si="73"/>
        <v>0</v>
      </c>
      <c r="AG140" s="93">
        <f t="shared" si="74"/>
        <v>0</v>
      </c>
      <c r="AH140" s="81">
        <f t="shared" si="75"/>
        <v>100</v>
      </c>
      <c r="AI140" s="81">
        <f t="shared" si="76"/>
        <v>100</v>
      </c>
      <c r="AJ140" s="81">
        <f t="shared" si="77"/>
        <v>100</v>
      </c>
      <c r="AK140" s="81">
        <f t="shared" si="78"/>
        <v>100</v>
      </c>
      <c r="AL140" s="81">
        <f t="shared" si="79"/>
        <v>100</v>
      </c>
    </row>
    <row r="141" spans="1:38" ht="14.25" customHeight="1" hidden="1">
      <c r="A141" s="38">
        <v>138</v>
      </c>
      <c r="B141" s="12" t="s">
        <v>129</v>
      </c>
      <c r="C141" s="10" t="s">
        <v>113</v>
      </c>
      <c r="D141" s="9" t="s">
        <v>598</v>
      </c>
      <c r="E141" s="14" t="s">
        <v>69</v>
      </c>
      <c r="F141" s="22" t="s">
        <v>16</v>
      </c>
      <c r="G141" s="11">
        <v>0</v>
      </c>
      <c r="H141" s="55">
        <v>0</v>
      </c>
      <c r="I141" s="11">
        <v>0</v>
      </c>
      <c r="J141" s="55">
        <v>0</v>
      </c>
      <c r="K141" s="11">
        <v>0</v>
      </c>
      <c r="L141" s="55">
        <v>0</v>
      </c>
      <c r="M141" s="11">
        <v>0</v>
      </c>
      <c r="N141" s="55">
        <v>0</v>
      </c>
      <c r="O141" s="11">
        <v>0</v>
      </c>
      <c r="P141" s="55">
        <v>0</v>
      </c>
      <c r="Q141" s="66">
        <f t="shared" si="64"/>
        <v>0</v>
      </c>
      <c r="R141" s="66">
        <f t="shared" si="65"/>
        <v>0</v>
      </c>
      <c r="S141" s="51"/>
      <c r="T141" s="66" t="str">
        <f t="shared" si="66"/>
        <v>NE</v>
      </c>
      <c r="U141" s="64"/>
      <c r="V141" s="64"/>
      <c r="W141" s="56">
        <v>0</v>
      </c>
      <c r="X141" s="65"/>
      <c r="Y141" s="63">
        <f t="shared" si="67"/>
        <v>0</v>
      </c>
      <c r="AA141" s="122">
        <f t="shared" si="68"/>
        <v>0</v>
      </c>
      <c r="AB141" s="122">
        <f t="shared" si="69"/>
        <v>300</v>
      </c>
      <c r="AC141" s="93">
        <f t="shared" si="70"/>
        <v>0</v>
      </c>
      <c r="AD141" s="93">
        <f t="shared" si="71"/>
        <v>0</v>
      </c>
      <c r="AE141" s="93">
        <f t="shared" si="72"/>
        <v>0</v>
      </c>
      <c r="AF141" s="93">
        <f t="shared" si="73"/>
        <v>0</v>
      </c>
      <c r="AG141" s="93">
        <f t="shared" si="74"/>
        <v>0</v>
      </c>
      <c r="AH141" s="81">
        <f t="shared" si="75"/>
        <v>100</v>
      </c>
      <c r="AI141" s="81">
        <f t="shared" si="76"/>
        <v>100</v>
      </c>
      <c r="AJ141" s="81">
        <f t="shared" si="77"/>
        <v>100</v>
      </c>
      <c r="AK141" s="81">
        <f t="shared" si="78"/>
        <v>100</v>
      </c>
      <c r="AL141" s="81">
        <f t="shared" si="79"/>
        <v>100</v>
      </c>
    </row>
    <row r="142" spans="1:38" ht="14.25" customHeight="1" hidden="1">
      <c r="A142" s="53">
        <v>139</v>
      </c>
      <c r="B142" s="10" t="s">
        <v>819</v>
      </c>
      <c r="C142" s="10" t="s">
        <v>820</v>
      </c>
      <c r="D142" s="38" t="s">
        <v>836</v>
      </c>
      <c r="E142" s="14" t="s">
        <v>822</v>
      </c>
      <c r="F142" s="49" t="s">
        <v>16</v>
      </c>
      <c r="G142" s="11">
        <v>0</v>
      </c>
      <c r="H142" s="55">
        <v>0</v>
      </c>
      <c r="I142" s="11">
        <v>0</v>
      </c>
      <c r="J142" s="55">
        <v>0</v>
      </c>
      <c r="K142" s="11">
        <v>0</v>
      </c>
      <c r="L142" s="55">
        <v>0</v>
      </c>
      <c r="M142" s="11">
        <v>0</v>
      </c>
      <c r="N142" s="55">
        <v>0</v>
      </c>
      <c r="O142" s="11">
        <v>0</v>
      </c>
      <c r="P142" s="55">
        <v>0</v>
      </c>
      <c r="Q142" s="66">
        <f t="shared" si="64"/>
        <v>0</v>
      </c>
      <c r="R142" s="66">
        <f t="shared" si="65"/>
        <v>0</v>
      </c>
      <c r="S142" s="51"/>
      <c r="T142" s="66" t="str">
        <f t="shared" si="66"/>
        <v>NE</v>
      </c>
      <c r="U142" s="64"/>
      <c r="V142" s="64"/>
      <c r="W142" s="56">
        <v>0</v>
      </c>
      <c r="X142" s="65"/>
      <c r="Y142" s="63">
        <f t="shared" si="67"/>
        <v>0</v>
      </c>
      <c r="AA142" s="122">
        <f t="shared" si="68"/>
        <v>0</v>
      </c>
      <c r="AB142" s="122">
        <f t="shared" si="69"/>
        <v>300</v>
      </c>
      <c r="AC142" s="93">
        <f t="shared" si="70"/>
        <v>0</v>
      </c>
      <c r="AD142" s="93">
        <f t="shared" si="71"/>
        <v>0</v>
      </c>
      <c r="AE142" s="93">
        <f t="shared" si="72"/>
        <v>0</v>
      </c>
      <c r="AF142" s="93">
        <f t="shared" si="73"/>
        <v>0</v>
      </c>
      <c r="AG142" s="93">
        <f t="shared" si="74"/>
        <v>0</v>
      </c>
      <c r="AH142" s="81">
        <f t="shared" si="75"/>
        <v>100</v>
      </c>
      <c r="AI142" s="81">
        <f t="shared" si="76"/>
        <v>100</v>
      </c>
      <c r="AJ142" s="81">
        <f t="shared" si="77"/>
        <v>100</v>
      </c>
      <c r="AK142" s="81">
        <f t="shared" si="78"/>
        <v>100</v>
      </c>
      <c r="AL142" s="81">
        <f t="shared" si="79"/>
        <v>100</v>
      </c>
    </row>
    <row r="143" spans="1:38" ht="14.25" customHeight="1" hidden="1">
      <c r="A143" s="38">
        <v>140</v>
      </c>
      <c r="B143" s="10" t="s">
        <v>676</v>
      </c>
      <c r="C143" s="10" t="s">
        <v>8</v>
      </c>
      <c r="D143" s="9" t="s">
        <v>677</v>
      </c>
      <c r="E143" s="10" t="s">
        <v>660</v>
      </c>
      <c r="F143" s="49" t="s">
        <v>475</v>
      </c>
      <c r="G143" s="11">
        <v>0</v>
      </c>
      <c r="H143" s="55">
        <v>0</v>
      </c>
      <c r="I143" s="11">
        <v>0</v>
      </c>
      <c r="J143" s="55">
        <v>0</v>
      </c>
      <c r="K143" s="11">
        <v>0</v>
      </c>
      <c r="L143" s="55">
        <v>0</v>
      </c>
      <c r="M143" s="11">
        <v>0</v>
      </c>
      <c r="N143" s="55">
        <v>0</v>
      </c>
      <c r="O143" s="11">
        <v>0</v>
      </c>
      <c r="P143" s="55">
        <v>0</v>
      </c>
      <c r="Q143" s="66">
        <f t="shared" si="64"/>
        <v>0</v>
      </c>
      <c r="R143" s="66">
        <f t="shared" si="65"/>
        <v>0</v>
      </c>
      <c r="T143" s="66" t="str">
        <f t="shared" si="66"/>
        <v>NE</v>
      </c>
      <c r="U143" s="64"/>
      <c r="V143" s="64"/>
      <c r="W143" s="56">
        <v>0</v>
      </c>
      <c r="X143" s="65"/>
      <c r="Y143" s="63">
        <f t="shared" si="67"/>
        <v>0</v>
      </c>
      <c r="AA143" s="122">
        <f t="shared" si="68"/>
        <v>0</v>
      </c>
      <c r="AB143" s="122">
        <f t="shared" si="69"/>
        <v>300</v>
      </c>
      <c r="AC143" s="93">
        <f t="shared" si="70"/>
        <v>0</v>
      </c>
      <c r="AD143" s="93">
        <f t="shared" si="71"/>
        <v>0</v>
      </c>
      <c r="AE143" s="93">
        <f t="shared" si="72"/>
        <v>0</v>
      </c>
      <c r="AF143" s="93">
        <f t="shared" si="73"/>
        <v>0</v>
      </c>
      <c r="AG143" s="93">
        <f t="shared" si="74"/>
        <v>0</v>
      </c>
      <c r="AH143" s="81">
        <f t="shared" si="75"/>
        <v>100</v>
      </c>
      <c r="AI143" s="81">
        <f t="shared" si="76"/>
        <v>100</v>
      </c>
      <c r="AJ143" s="81">
        <f t="shared" si="77"/>
        <v>100</v>
      </c>
      <c r="AK143" s="81">
        <f t="shared" si="78"/>
        <v>100</v>
      </c>
      <c r="AL143" s="81">
        <f t="shared" si="79"/>
        <v>100</v>
      </c>
    </row>
    <row r="144" spans="1:38" ht="14.25" customHeight="1" hidden="1">
      <c r="A144" s="38">
        <v>141</v>
      </c>
      <c r="B144" s="17" t="s">
        <v>102</v>
      </c>
      <c r="C144" s="17" t="s">
        <v>33</v>
      </c>
      <c r="D144" s="80"/>
      <c r="E144" s="1" t="s">
        <v>89</v>
      </c>
      <c r="F144" s="24" t="s">
        <v>217</v>
      </c>
      <c r="G144" s="11">
        <v>0</v>
      </c>
      <c r="H144" s="55">
        <v>0</v>
      </c>
      <c r="I144" s="11">
        <v>0</v>
      </c>
      <c r="J144" s="55">
        <v>0</v>
      </c>
      <c r="K144" s="11">
        <v>0</v>
      </c>
      <c r="L144" s="55">
        <v>0</v>
      </c>
      <c r="M144" s="11">
        <v>0</v>
      </c>
      <c r="N144" s="55">
        <v>0</v>
      </c>
      <c r="O144" s="11">
        <v>0</v>
      </c>
      <c r="P144" s="55">
        <v>0</v>
      </c>
      <c r="Q144" s="66">
        <f t="shared" si="64"/>
        <v>0</v>
      </c>
      <c r="R144" s="66">
        <f t="shared" si="65"/>
        <v>0</v>
      </c>
      <c r="S144" s="51"/>
      <c r="T144" s="66" t="str">
        <f t="shared" si="66"/>
        <v>NE</v>
      </c>
      <c r="U144" s="64"/>
      <c r="V144" s="64"/>
      <c r="W144" s="56">
        <v>0</v>
      </c>
      <c r="X144" s="65"/>
      <c r="Y144" s="63">
        <f t="shared" si="67"/>
        <v>0</v>
      </c>
      <c r="AA144" s="122">
        <f t="shared" si="68"/>
        <v>0</v>
      </c>
      <c r="AB144" s="122">
        <f t="shared" si="69"/>
        <v>300</v>
      </c>
      <c r="AC144" s="93">
        <f t="shared" si="70"/>
        <v>0</v>
      </c>
      <c r="AD144" s="93">
        <f t="shared" si="71"/>
        <v>0</v>
      </c>
      <c r="AE144" s="93">
        <f t="shared" si="72"/>
        <v>0</v>
      </c>
      <c r="AF144" s="93">
        <f t="shared" si="73"/>
        <v>0</v>
      </c>
      <c r="AG144" s="93">
        <f t="shared" si="74"/>
        <v>0</v>
      </c>
      <c r="AH144" s="81">
        <f t="shared" si="75"/>
        <v>100</v>
      </c>
      <c r="AI144" s="81">
        <f t="shared" si="76"/>
        <v>100</v>
      </c>
      <c r="AJ144" s="81">
        <f t="shared" si="77"/>
        <v>100</v>
      </c>
      <c r="AK144" s="81">
        <f t="shared" si="78"/>
        <v>100</v>
      </c>
      <c r="AL144" s="81">
        <f t="shared" si="79"/>
        <v>100</v>
      </c>
    </row>
    <row r="145" spans="1:38" ht="14.25" customHeight="1" hidden="1">
      <c r="A145" s="53">
        <v>142</v>
      </c>
      <c r="B145" s="10" t="s">
        <v>1025</v>
      </c>
      <c r="C145" s="10" t="s">
        <v>885</v>
      </c>
      <c r="D145" s="9" t="s">
        <v>576</v>
      </c>
      <c r="E145" s="14" t="s">
        <v>1004</v>
      </c>
      <c r="F145" s="49" t="s">
        <v>1015</v>
      </c>
      <c r="G145" s="11">
        <v>0</v>
      </c>
      <c r="H145" s="55">
        <v>0</v>
      </c>
      <c r="I145" s="11">
        <v>0</v>
      </c>
      <c r="J145" s="55">
        <v>0</v>
      </c>
      <c r="K145" s="11">
        <v>0</v>
      </c>
      <c r="L145" s="55">
        <v>0</v>
      </c>
      <c r="M145" s="11">
        <v>0</v>
      </c>
      <c r="N145" s="55">
        <v>0</v>
      </c>
      <c r="O145" s="11">
        <v>0</v>
      </c>
      <c r="P145" s="55">
        <v>0</v>
      </c>
      <c r="Q145" s="66">
        <f t="shared" si="64"/>
        <v>0</v>
      </c>
      <c r="R145" s="66">
        <f t="shared" si="65"/>
        <v>0</v>
      </c>
      <c r="S145" s="51"/>
      <c r="T145" s="66" t="str">
        <f t="shared" si="66"/>
        <v>NE</v>
      </c>
      <c r="U145" s="64"/>
      <c r="V145" s="64"/>
      <c r="W145" s="56">
        <v>0</v>
      </c>
      <c r="X145" s="65"/>
      <c r="Y145" s="63">
        <f t="shared" si="67"/>
        <v>0</v>
      </c>
      <c r="AA145" s="122">
        <f t="shared" si="68"/>
        <v>0</v>
      </c>
      <c r="AB145" s="122">
        <f t="shared" si="69"/>
        <v>300</v>
      </c>
      <c r="AC145" s="93">
        <f t="shared" si="70"/>
        <v>0</v>
      </c>
      <c r="AD145" s="93">
        <f t="shared" si="71"/>
        <v>0</v>
      </c>
      <c r="AE145" s="93">
        <f t="shared" si="72"/>
        <v>0</v>
      </c>
      <c r="AF145" s="93">
        <f t="shared" si="73"/>
        <v>0</v>
      </c>
      <c r="AG145" s="93">
        <f t="shared" si="74"/>
        <v>0</v>
      </c>
      <c r="AH145" s="81">
        <f t="shared" si="75"/>
        <v>100</v>
      </c>
      <c r="AI145" s="81">
        <f t="shared" si="76"/>
        <v>100</v>
      </c>
      <c r="AJ145" s="81">
        <f t="shared" si="77"/>
        <v>100</v>
      </c>
      <c r="AK145" s="81">
        <f t="shared" si="78"/>
        <v>100</v>
      </c>
      <c r="AL145" s="81">
        <f t="shared" si="79"/>
        <v>100</v>
      </c>
    </row>
    <row r="146" spans="1:38" ht="14.25" customHeight="1" hidden="1">
      <c r="A146" s="38">
        <v>143</v>
      </c>
      <c r="B146" s="10" t="s">
        <v>353</v>
      </c>
      <c r="C146" s="10" t="s">
        <v>354</v>
      </c>
      <c r="D146" s="9" t="s">
        <v>576</v>
      </c>
      <c r="E146" s="14" t="s">
        <v>365</v>
      </c>
      <c r="F146" s="49" t="s">
        <v>355</v>
      </c>
      <c r="G146" s="11">
        <v>0</v>
      </c>
      <c r="H146" s="55">
        <v>0</v>
      </c>
      <c r="I146" s="11">
        <v>0</v>
      </c>
      <c r="J146" s="55">
        <v>0</v>
      </c>
      <c r="K146" s="11">
        <v>0</v>
      </c>
      <c r="L146" s="55">
        <v>0</v>
      </c>
      <c r="M146" s="11">
        <v>0</v>
      </c>
      <c r="N146" s="55">
        <v>0</v>
      </c>
      <c r="O146" s="11">
        <v>0</v>
      </c>
      <c r="P146" s="55">
        <v>0</v>
      </c>
      <c r="Q146" s="66">
        <f t="shared" si="64"/>
        <v>0</v>
      </c>
      <c r="R146" s="66">
        <f t="shared" si="65"/>
        <v>0</v>
      </c>
      <c r="S146" s="51"/>
      <c r="T146" s="66" t="str">
        <f t="shared" si="66"/>
        <v>NE</v>
      </c>
      <c r="U146" s="64"/>
      <c r="V146" s="64"/>
      <c r="W146" s="56">
        <v>0</v>
      </c>
      <c r="X146" s="65"/>
      <c r="Y146" s="63">
        <f t="shared" si="67"/>
        <v>0</v>
      </c>
      <c r="AA146" s="122">
        <f t="shared" si="68"/>
        <v>0</v>
      </c>
      <c r="AB146" s="122">
        <f t="shared" si="69"/>
        <v>300</v>
      </c>
      <c r="AC146" s="93">
        <f t="shared" si="70"/>
        <v>0</v>
      </c>
      <c r="AD146" s="93">
        <f t="shared" si="71"/>
        <v>0</v>
      </c>
      <c r="AE146" s="93">
        <f t="shared" si="72"/>
        <v>0</v>
      </c>
      <c r="AF146" s="93">
        <f t="shared" si="73"/>
        <v>0</v>
      </c>
      <c r="AG146" s="93">
        <f t="shared" si="74"/>
        <v>0</v>
      </c>
      <c r="AH146" s="81">
        <f t="shared" si="75"/>
        <v>100</v>
      </c>
      <c r="AI146" s="81">
        <f t="shared" si="76"/>
        <v>100</v>
      </c>
      <c r="AJ146" s="81">
        <f t="shared" si="77"/>
        <v>100</v>
      </c>
      <c r="AK146" s="81">
        <f t="shared" si="78"/>
        <v>100</v>
      </c>
      <c r="AL146" s="81">
        <f t="shared" si="79"/>
        <v>100</v>
      </c>
    </row>
    <row r="147" spans="1:38" ht="14.25" customHeight="1" hidden="1">
      <c r="A147" s="38">
        <v>144</v>
      </c>
      <c r="B147" s="10" t="s">
        <v>884</v>
      </c>
      <c r="C147" s="10" t="s">
        <v>885</v>
      </c>
      <c r="D147" s="9" t="s">
        <v>576</v>
      </c>
      <c r="E147" s="14" t="s">
        <v>921</v>
      </c>
      <c r="F147" s="23" t="s">
        <v>1031</v>
      </c>
      <c r="G147" s="11">
        <v>0</v>
      </c>
      <c r="H147" s="55">
        <v>0</v>
      </c>
      <c r="I147" s="11">
        <v>0</v>
      </c>
      <c r="J147" s="55">
        <v>0</v>
      </c>
      <c r="K147" s="11">
        <v>0</v>
      </c>
      <c r="L147" s="55">
        <v>0</v>
      </c>
      <c r="M147" s="11">
        <v>0</v>
      </c>
      <c r="N147" s="55">
        <v>0</v>
      </c>
      <c r="O147" s="11">
        <v>0</v>
      </c>
      <c r="P147" s="55">
        <v>0</v>
      </c>
      <c r="Q147" s="66">
        <f t="shared" si="64"/>
        <v>0</v>
      </c>
      <c r="R147" s="66">
        <f t="shared" si="65"/>
        <v>0</v>
      </c>
      <c r="S147" s="51"/>
      <c r="T147" s="66" t="str">
        <f t="shared" si="66"/>
        <v>NE</v>
      </c>
      <c r="U147" s="64"/>
      <c r="V147" s="64"/>
      <c r="W147" s="56">
        <v>0</v>
      </c>
      <c r="X147" s="65"/>
      <c r="Y147" s="63">
        <f t="shared" si="67"/>
        <v>0</v>
      </c>
      <c r="AA147" s="122">
        <f t="shared" si="68"/>
        <v>0</v>
      </c>
      <c r="AB147" s="122">
        <f t="shared" si="69"/>
        <v>300</v>
      </c>
      <c r="AC147" s="93">
        <f t="shared" si="70"/>
        <v>0</v>
      </c>
      <c r="AD147" s="93">
        <f t="shared" si="71"/>
        <v>0</v>
      </c>
      <c r="AE147" s="93">
        <f t="shared" si="72"/>
        <v>0</v>
      </c>
      <c r="AF147" s="93">
        <f t="shared" si="73"/>
        <v>0</v>
      </c>
      <c r="AG147" s="93">
        <f t="shared" si="74"/>
        <v>0</v>
      </c>
      <c r="AH147" s="81">
        <f t="shared" si="75"/>
        <v>100</v>
      </c>
      <c r="AI147" s="81">
        <f t="shared" si="76"/>
        <v>100</v>
      </c>
      <c r="AJ147" s="81">
        <f t="shared" si="77"/>
        <v>100</v>
      </c>
      <c r="AK147" s="81">
        <f t="shared" si="78"/>
        <v>100</v>
      </c>
      <c r="AL147" s="81">
        <f t="shared" si="79"/>
        <v>100</v>
      </c>
    </row>
    <row r="148" spans="1:38" ht="14.25" customHeight="1" hidden="1">
      <c r="A148" s="53">
        <v>145</v>
      </c>
      <c r="B148" s="3" t="s">
        <v>768</v>
      </c>
      <c r="C148" s="3" t="s">
        <v>766</v>
      </c>
      <c r="D148" s="9" t="s">
        <v>576</v>
      </c>
      <c r="E148" s="1" t="s">
        <v>1013</v>
      </c>
      <c r="F148" s="18" t="s">
        <v>1032</v>
      </c>
      <c r="G148" s="11">
        <v>0</v>
      </c>
      <c r="H148" s="55">
        <v>0</v>
      </c>
      <c r="I148" s="11">
        <v>0</v>
      </c>
      <c r="J148" s="55">
        <v>0</v>
      </c>
      <c r="K148" s="11">
        <v>0</v>
      </c>
      <c r="L148" s="55">
        <v>0</v>
      </c>
      <c r="M148" s="11">
        <v>0</v>
      </c>
      <c r="N148" s="55">
        <v>0</v>
      </c>
      <c r="O148" s="11">
        <v>0</v>
      </c>
      <c r="P148" s="55">
        <v>0</v>
      </c>
      <c r="Q148" s="66">
        <f t="shared" si="64"/>
        <v>0</v>
      </c>
      <c r="R148" s="66">
        <f t="shared" si="65"/>
        <v>0</v>
      </c>
      <c r="S148" s="51"/>
      <c r="T148" s="66" t="str">
        <f t="shared" si="66"/>
        <v>NE</v>
      </c>
      <c r="U148" s="64"/>
      <c r="V148" s="64"/>
      <c r="W148" s="56">
        <v>0</v>
      </c>
      <c r="X148" s="65"/>
      <c r="Y148" s="63">
        <f t="shared" si="67"/>
        <v>0</v>
      </c>
      <c r="AA148" s="122">
        <f t="shared" si="68"/>
        <v>0</v>
      </c>
      <c r="AB148" s="122">
        <f t="shared" si="69"/>
        <v>300</v>
      </c>
      <c r="AC148" s="93">
        <f t="shared" si="70"/>
        <v>0</v>
      </c>
      <c r="AD148" s="93">
        <f t="shared" si="71"/>
        <v>0</v>
      </c>
      <c r="AE148" s="93">
        <f t="shared" si="72"/>
        <v>0</v>
      </c>
      <c r="AF148" s="93">
        <f t="shared" si="73"/>
        <v>0</v>
      </c>
      <c r="AG148" s="93">
        <f t="shared" si="74"/>
        <v>0</v>
      </c>
      <c r="AH148" s="81">
        <f t="shared" si="75"/>
        <v>100</v>
      </c>
      <c r="AI148" s="81">
        <f t="shared" si="76"/>
        <v>100</v>
      </c>
      <c r="AJ148" s="81">
        <f t="shared" si="77"/>
        <v>100</v>
      </c>
      <c r="AK148" s="81">
        <f t="shared" si="78"/>
        <v>100</v>
      </c>
      <c r="AL148" s="81">
        <f t="shared" si="79"/>
        <v>100</v>
      </c>
    </row>
    <row r="149" spans="1:38" ht="14.25" customHeight="1" hidden="1">
      <c r="A149" s="38">
        <v>146</v>
      </c>
      <c r="B149" s="3" t="s">
        <v>768</v>
      </c>
      <c r="C149" s="3" t="s">
        <v>927</v>
      </c>
      <c r="D149" s="9" t="s">
        <v>576</v>
      </c>
      <c r="E149" s="100" t="s">
        <v>1013</v>
      </c>
      <c r="F149" s="18" t="s">
        <v>1033</v>
      </c>
      <c r="G149" s="11">
        <v>0</v>
      </c>
      <c r="H149" s="55">
        <v>0</v>
      </c>
      <c r="I149" s="11">
        <v>0</v>
      </c>
      <c r="J149" s="55">
        <v>0</v>
      </c>
      <c r="K149" s="11">
        <v>0</v>
      </c>
      <c r="L149" s="55">
        <v>0</v>
      </c>
      <c r="M149" s="11">
        <v>0</v>
      </c>
      <c r="N149" s="55">
        <v>0</v>
      </c>
      <c r="O149" s="11">
        <v>0</v>
      </c>
      <c r="P149" s="55">
        <v>0</v>
      </c>
      <c r="Q149" s="66">
        <f t="shared" si="64"/>
        <v>0</v>
      </c>
      <c r="R149" s="66">
        <f t="shared" si="65"/>
        <v>0</v>
      </c>
      <c r="S149" s="51"/>
      <c r="T149" s="66" t="str">
        <f t="shared" si="66"/>
        <v>NE</v>
      </c>
      <c r="U149" s="64"/>
      <c r="V149" s="64"/>
      <c r="W149" s="56">
        <v>0</v>
      </c>
      <c r="X149" s="65"/>
      <c r="Y149" s="63">
        <f t="shared" si="67"/>
        <v>0</v>
      </c>
      <c r="AA149" s="122">
        <f t="shared" si="68"/>
        <v>0</v>
      </c>
      <c r="AB149" s="122">
        <f t="shared" si="69"/>
        <v>300</v>
      </c>
      <c r="AC149" s="93">
        <f t="shared" si="70"/>
        <v>0</v>
      </c>
      <c r="AD149" s="93">
        <f t="shared" si="71"/>
        <v>0</v>
      </c>
      <c r="AE149" s="93">
        <f t="shared" si="72"/>
        <v>0</v>
      </c>
      <c r="AF149" s="93">
        <f t="shared" si="73"/>
        <v>0</v>
      </c>
      <c r="AG149" s="93">
        <f t="shared" si="74"/>
        <v>0</v>
      </c>
      <c r="AH149" s="81">
        <f t="shared" si="75"/>
        <v>100</v>
      </c>
      <c r="AI149" s="81">
        <f t="shared" si="76"/>
        <v>100</v>
      </c>
      <c r="AJ149" s="81">
        <f t="shared" si="77"/>
        <v>100</v>
      </c>
      <c r="AK149" s="81">
        <f t="shared" si="78"/>
        <v>100</v>
      </c>
      <c r="AL149" s="81">
        <f t="shared" si="79"/>
        <v>100</v>
      </c>
    </row>
    <row r="150" spans="1:38" ht="14.25" customHeight="1" hidden="1">
      <c r="A150" s="38">
        <v>147</v>
      </c>
      <c r="B150" s="3" t="s">
        <v>1026</v>
      </c>
      <c r="C150" s="3" t="s">
        <v>4</v>
      </c>
      <c r="D150" s="9"/>
      <c r="E150" s="14" t="s">
        <v>474</v>
      </c>
      <c r="F150" s="14" t="s">
        <v>1034</v>
      </c>
      <c r="G150" s="11">
        <v>0</v>
      </c>
      <c r="H150" s="55">
        <v>0</v>
      </c>
      <c r="I150" s="11">
        <v>0</v>
      </c>
      <c r="J150" s="55">
        <v>0</v>
      </c>
      <c r="K150" s="11">
        <v>0</v>
      </c>
      <c r="L150" s="55">
        <v>0</v>
      </c>
      <c r="M150" s="11">
        <v>0</v>
      </c>
      <c r="N150" s="55">
        <v>0</v>
      </c>
      <c r="O150" s="11">
        <v>0</v>
      </c>
      <c r="P150" s="55">
        <v>0</v>
      </c>
      <c r="Q150" s="66">
        <f t="shared" si="64"/>
        <v>0</v>
      </c>
      <c r="R150" s="66">
        <f t="shared" si="65"/>
        <v>0</v>
      </c>
      <c r="S150" s="51"/>
      <c r="T150" s="66" t="str">
        <f t="shared" si="66"/>
        <v>NE</v>
      </c>
      <c r="U150" s="64"/>
      <c r="V150" s="64"/>
      <c r="W150" s="56">
        <v>0</v>
      </c>
      <c r="X150" s="65"/>
      <c r="Y150" s="63">
        <f t="shared" si="67"/>
        <v>0</v>
      </c>
      <c r="AA150" s="122">
        <f t="shared" si="68"/>
        <v>0</v>
      </c>
      <c r="AB150" s="122">
        <f t="shared" si="69"/>
        <v>300</v>
      </c>
      <c r="AC150" s="93">
        <f t="shared" si="70"/>
        <v>0</v>
      </c>
      <c r="AD150" s="93">
        <f t="shared" si="71"/>
        <v>0</v>
      </c>
      <c r="AE150" s="93">
        <f t="shared" si="72"/>
        <v>0</v>
      </c>
      <c r="AF150" s="93">
        <f t="shared" si="73"/>
        <v>0</v>
      </c>
      <c r="AG150" s="93">
        <f t="shared" si="74"/>
        <v>0</v>
      </c>
      <c r="AH150" s="81">
        <f t="shared" si="75"/>
        <v>100</v>
      </c>
      <c r="AI150" s="81">
        <f t="shared" si="76"/>
        <v>100</v>
      </c>
      <c r="AJ150" s="81">
        <f t="shared" si="77"/>
        <v>100</v>
      </c>
      <c r="AK150" s="81">
        <f t="shared" si="78"/>
        <v>100</v>
      </c>
      <c r="AL150" s="81">
        <f t="shared" si="79"/>
        <v>100</v>
      </c>
    </row>
    <row r="151" spans="1:38" ht="14.25" customHeight="1" hidden="1">
      <c r="A151" s="53">
        <v>148</v>
      </c>
      <c r="B151" s="10" t="s">
        <v>1184</v>
      </c>
      <c r="C151" s="10" t="s">
        <v>90</v>
      </c>
      <c r="D151" s="9" t="s">
        <v>576</v>
      </c>
      <c r="E151" s="1" t="s">
        <v>248</v>
      </c>
      <c r="F151" s="49" t="s">
        <v>964</v>
      </c>
      <c r="G151" s="11">
        <v>0</v>
      </c>
      <c r="H151" s="55">
        <v>0</v>
      </c>
      <c r="I151" s="11">
        <v>0</v>
      </c>
      <c r="J151" s="55">
        <v>0</v>
      </c>
      <c r="K151" s="11">
        <v>0</v>
      </c>
      <c r="L151" s="55">
        <v>0</v>
      </c>
      <c r="M151" s="11">
        <v>0</v>
      </c>
      <c r="N151" s="55">
        <v>0</v>
      </c>
      <c r="O151" s="11">
        <v>0</v>
      </c>
      <c r="P151" s="55">
        <v>0</v>
      </c>
      <c r="Q151" s="66">
        <f t="shared" si="64"/>
        <v>0</v>
      </c>
      <c r="R151" s="66">
        <f t="shared" si="65"/>
        <v>0</v>
      </c>
      <c r="T151" s="66" t="str">
        <f t="shared" si="66"/>
        <v>NE</v>
      </c>
      <c r="U151" s="64"/>
      <c r="V151" s="64"/>
      <c r="W151" s="56">
        <v>0</v>
      </c>
      <c r="X151" s="65"/>
      <c r="Y151" s="63">
        <f t="shared" si="67"/>
        <v>0</v>
      </c>
      <c r="AA151" s="122">
        <f t="shared" si="68"/>
        <v>0</v>
      </c>
      <c r="AB151" s="122">
        <f t="shared" si="69"/>
        <v>300</v>
      </c>
      <c r="AC151" s="93">
        <f t="shared" si="70"/>
        <v>0</v>
      </c>
      <c r="AD151" s="93">
        <f t="shared" si="71"/>
        <v>0</v>
      </c>
      <c r="AE151" s="93">
        <f t="shared" si="72"/>
        <v>0</v>
      </c>
      <c r="AF151" s="93">
        <f t="shared" si="73"/>
        <v>0</v>
      </c>
      <c r="AG151" s="93">
        <f t="shared" si="74"/>
        <v>0</v>
      </c>
      <c r="AH151" s="81">
        <f t="shared" si="75"/>
        <v>100</v>
      </c>
      <c r="AI151" s="81">
        <f t="shared" si="76"/>
        <v>100</v>
      </c>
      <c r="AJ151" s="81">
        <f t="shared" si="77"/>
        <v>100</v>
      </c>
      <c r="AK151" s="81">
        <f t="shared" si="78"/>
        <v>100</v>
      </c>
      <c r="AL151" s="81">
        <f t="shared" si="79"/>
        <v>100</v>
      </c>
    </row>
  </sheetData>
  <mergeCells count="9">
    <mergeCell ref="AH2:AL2"/>
    <mergeCell ref="T2:Y2"/>
    <mergeCell ref="M3:N3"/>
    <mergeCell ref="G3:H3"/>
    <mergeCell ref="I3:J3"/>
    <mergeCell ref="K3:L3"/>
    <mergeCell ref="O3:P3"/>
    <mergeCell ref="AA2:AB2"/>
    <mergeCell ref="AC2:AG2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AL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5.00390625" style="8" customWidth="1"/>
    <col min="3" max="3" width="9.7109375" style="8" customWidth="1"/>
    <col min="4" max="4" width="8.140625" style="6" bestFit="1" customWidth="1"/>
    <col min="5" max="5" width="27.28125" style="8" customWidth="1"/>
    <col min="6" max="6" width="12.8515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192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201">
        <v>1</v>
      </c>
      <c r="B4" s="172" t="s">
        <v>693</v>
      </c>
      <c r="C4" s="172" t="s">
        <v>8</v>
      </c>
      <c r="D4" s="212" t="s">
        <v>580</v>
      </c>
      <c r="E4" s="172" t="s">
        <v>89</v>
      </c>
      <c r="F4" s="172" t="s">
        <v>694</v>
      </c>
      <c r="G4" s="173">
        <v>1</v>
      </c>
      <c r="H4" s="174">
        <v>184.67</v>
      </c>
      <c r="I4" s="173">
        <v>1</v>
      </c>
      <c r="J4" s="174">
        <v>184.67</v>
      </c>
      <c r="K4" s="173">
        <v>2</v>
      </c>
      <c r="L4" s="174">
        <v>179.17</v>
      </c>
      <c r="M4" s="173">
        <v>1</v>
      </c>
      <c r="N4" s="174">
        <v>183.67</v>
      </c>
      <c r="O4" s="173">
        <v>1</v>
      </c>
      <c r="P4" s="174">
        <v>184.67</v>
      </c>
      <c r="Q4" s="66">
        <f aca="true" t="shared" si="0" ref="Q4:Q24">AA4</f>
        <v>184.67</v>
      </c>
      <c r="R4" s="66">
        <f aca="true" t="shared" si="1" ref="R4:R24">IF(T4="ANO",AVERAGE(Q4,U4,V4,W4,X4),Q4)</f>
        <v>184.67</v>
      </c>
      <c r="S4" s="51"/>
      <c r="T4" s="66" t="str">
        <f aca="true" t="shared" si="2" ref="T4:T24">IF(AVERAGE(U4:X4)&gt;Q4,"ANO","NE")</f>
        <v>NE</v>
      </c>
      <c r="U4" s="175"/>
      <c r="V4" s="175"/>
      <c r="W4" s="175"/>
      <c r="X4" s="176">
        <v>184.67</v>
      </c>
      <c r="Y4" s="66">
        <f aca="true" t="shared" si="3" ref="Y4:Y24">AVERAGE(U4:X4)</f>
        <v>184.67</v>
      </c>
      <c r="AA4" s="122">
        <f aca="true" t="shared" si="4" ref="AA4:AA24">(SMALL(AC4:AG4,5)+SMALL(AC4:AG4,4)+SMALL(AC4:AG4,3))/3</f>
        <v>184.67</v>
      </c>
      <c r="AB4" s="122">
        <f aca="true" t="shared" si="5" ref="AB4:AB24">SMALL(AH4:AL4,1)+SMALL(AH4:AL4,2)+SMALL(AH4:AL4,3)</f>
        <v>3</v>
      </c>
      <c r="AC4" s="177">
        <f aca="true" t="shared" si="6" ref="AC4:AC24">H4</f>
        <v>184.67</v>
      </c>
      <c r="AD4" s="177">
        <f aca="true" t="shared" si="7" ref="AD4:AD24">J4</f>
        <v>184.67</v>
      </c>
      <c r="AE4" s="177">
        <f aca="true" t="shared" si="8" ref="AE4:AE24">L4</f>
        <v>179.17</v>
      </c>
      <c r="AF4" s="177">
        <f aca="true" t="shared" si="9" ref="AF4:AF24">N4</f>
        <v>183.67</v>
      </c>
      <c r="AG4" s="177">
        <f aca="true" t="shared" si="10" ref="AG4:AG24">P4</f>
        <v>184.67</v>
      </c>
      <c r="AH4" s="178">
        <f aca="true" t="shared" si="11" ref="AH4:AH24">IF(G4=0,100,G4)</f>
        <v>1</v>
      </c>
      <c r="AI4" s="178">
        <f aca="true" t="shared" si="12" ref="AI4:AI24">IF(I4=0,100,I4)</f>
        <v>1</v>
      </c>
      <c r="AJ4" s="178">
        <f aca="true" t="shared" si="13" ref="AJ4:AJ24">IF(K4=0,100,K4)</f>
        <v>2</v>
      </c>
      <c r="AK4" s="178">
        <f aca="true" t="shared" si="14" ref="AK4:AK24">IF(M4=0,100,M4)</f>
        <v>1</v>
      </c>
      <c r="AL4" s="178">
        <f aca="true" t="shared" si="15" ref="AL4:AL24">IF(O4=0,100,O4)</f>
        <v>1</v>
      </c>
    </row>
    <row r="5" spans="1:38" s="50" customFormat="1" ht="14.25" customHeight="1">
      <c r="A5" s="169">
        <v>2</v>
      </c>
      <c r="B5" s="210" t="s">
        <v>1210</v>
      </c>
      <c r="C5" s="210" t="s">
        <v>172</v>
      </c>
      <c r="D5" s="169" t="s">
        <v>1212</v>
      </c>
      <c r="E5" s="172" t="s">
        <v>89</v>
      </c>
      <c r="F5" s="210" t="s">
        <v>1055</v>
      </c>
      <c r="G5" s="173">
        <v>2</v>
      </c>
      <c r="H5" s="174">
        <v>179</v>
      </c>
      <c r="I5" s="173">
        <v>3</v>
      </c>
      <c r="J5" s="174">
        <v>175.5</v>
      </c>
      <c r="K5" s="173">
        <v>3</v>
      </c>
      <c r="L5" s="174">
        <v>177</v>
      </c>
      <c r="M5" s="173">
        <v>3</v>
      </c>
      <c r="N5" s="174">
        <v>177.5</v>
      </c>
      <c r="O5" s="173">
        <v>2</v>
      </c>
      <c r="P5" s="174">
        <v>177</v>
      </c>
      <c r="Q5" s="66">
        <f t="shared" si="0"/>
        <v>177.83333333333334</v>
      </c>
      <c r="R5" s="66">
        <f t="shared" si="1"/>
        <v>177.83333333333334</v>
      </c>
      <c r="T5" s="66" t="str">
        <f t="shared" si="2"/>
        <v>NE</v>
      </c>
      <c r="U5" s="175"/>
      <c r="V5" s="175"/>
      <c r="W5" s="175"/>
      <c r="X5" s="176">
        <v>176</v>
      </c>
      <c r="Y5" s="66">
        <f t="shared" si="3"/>
        <v>176</v>
      </c>
      <c r="AA5" s="122">
        <f t="shared" si="4"/>
        <v>177.83333333333334</v>
      </c>
      <c r="AB5" s="122">
        <f t="shared" si="5"/>
        <v>7</v>
      </c>
      <c r="AC5" s="177">
        <f t="shared" si="6"/>
        <v>179</v>
      </c>
      <c r="AD5" s="177">
        <f t="shared" si="7"/>
        <v>175.5</v>
      </c>
      <c r="AE5" s="177">
        <f t="shared" si="8"/>
        <v>177</v>
      </c>
      <c r="AF5" s="177">
        <f t="shared" si="9"/>
        <v>177.5</v>
      </c>
      <c r="AG5" s="177">
        <f t="shared" si="10"/>
        <v>177</v>
      </c>
      <c r="AH5" s="178">
        <f t="shared" si="11"/>
        <v>2</v>
      </c>
      <c r="AI5" s="178">
        <f t="shared" si="12"/>
        <v>3</v>
      </c>
      <c r="AJ5" s="178">
        <f t="shared" si="13"/>
        <v>3</v>
      </c>
      <c r="AK5" s="178">
        <f t="shared" si="14"/>
        <v>3</v>
      </c>
      <c r="AL5" s="178">
        <f t="shared" si="15"/>
        <v>2</v>
      </c>
    </row>
    <row r="6" spans="1:38" s="50" customFormat="1" ht="14.25" customHeight="1">
      <c r="A6" s="169">
        <v>3</v>
      </c>
      <c r="B6" s="172" t="s">
        <v>119</v>
      </c>
      <c r="C6" s="172" t="s">
        <v>120</v>
      </c>
      <c r="D6" s="183" t="s">
        <v>526</v>
      </c>
      <c r="E6" s="181" t="s">
        <v>24</v>
      </c>
      <c r="F6" s="172" t="s">
        <v>99</v>
      </c>
      <c r="G6" s="173">
        <v>0</v>
      </c>
      <c r="H6" s="174">
        <v>0</v>
      </c>
      <c r="I6" s="173">
        <v>0</v>
      </c>
      <c r="J6" s="174">
        <v>0</v>
      </c>
      <c r="K6" s="173">
        <v>1</v>
      </c>
      <c r="L6" s="174">
        <v>180.33</v>
      </c>
      <c r="M6" s="173">
        <v>2</v>
      </c>
      <c r="N6" s="174">
        <v>180.33</v>
      </c>
      <c r="O6" s="173">
        <v>0</v>
      </c>
      <c r="P6" s="174">
        <v>0</v>
      </c>
      <c r="Q6" s="66">
        <f t="shared" si="0"/>
        <v>120.22000000000001</v>
      </c>
      <c r="R6" s="66">
        <f t="shared" si="1"/>
        <v>120.22000000000001</v>
      </c>
      <c r="S6" s="51"/>
      <c r="T6" s="66" t="str">
        <f t="shared" si="2"/>
        <v>NE</v>
      </c>
      <c r="U6" s="175"/>
      <c r="V6" s="175"/>
      <c r="W6" s="175">
        <v>0</v>
      </c>
      <c r="X6" s="176"/>
      <c r="Y6" s="66">
        <f t="shared" si="3"/>
        <v>0</v>
      </c>
      <c r="AA6" s="122">
        <f t="shared" si="4"/>
        <v>120.22000000000001</v>
      </c>
      <c r="AB6" s="122">
        <f t="shared" si="5"/>
        <v>103</v>
      </c>
      <c r="AC6" s="177">
        <f t="shared" si="6"/>
        <v>0</v>
      </c>
      <c r="AD6" s="177">
        <f t="shared" si="7"/>
        <v>0</v>
      </c>
      <c r="AE6" s="177">
        <f t="shared" si="8"/>
        <v>180.33</v>
      </c>
      <c r="AF6" s="177">
        <f t="shared" si="9"/>
        <v>180.33</v>
      </c>
      <c r="AG6" s="177">
        <f t="shared" si="10"/>
        <v>0</v>
      </c>
      <c r="AH6" s="178">
        <f t="shared" si="11"/>
        <v>100</v>
      </c>
      <c r="AI6" s="178">
        <f t="shared" si="12"/>
        <v>100</v>
      </c>
      <c r="AJ6" s="178">
        <f t="shared" si="13"/>
        <v>1</v>
      </c>
      <c r="AK6" s="178">
        <f t="shared" si="14"/>
        <v>2</v>
      </c>
      <c r="AL6" s="178">
        <f t="shared" si="15"/>
        <v>100</v>
      </c>
    </row>
    <row r="7" spans="1:38" s="50" customFormat="1" ht="14.25" customHeight="1">
      <c r="A7" s="57">
        <v>4</v>
      </c>
      <c r="B7" s="3" t="s">
        <v>1211</v>
      </c>
      <c r="C7" s="3" t="s">
        <v>172</v>
      </c>
      <c r="D7" s="75" t="s">
        <v>1213</v>
      </c>
      <c r="E7" s="1" t="s">
        <v>828</v>
      </c>
      <c r="F7" s="18" t="s">
        <v>197</v>
      </c>
      <c r="G7" s="11">
        <v>3</v>
      </c>
      <c r="H7" s="55">
        <v>176.83</v>
      </c>
      <c r="I7" s="11">
        <v>2</v>
      </c>
      <c r="J7" s="55">
        <v>176.83</v>
      </c>
      <c r="K7" s="11">
        <v>0</v>
      </c>
      <c r="L7" s="55">
        <v>0</v>
      </c>
      <c r="M7" s="11">
        <v>0</v>
      </c>
      <c r="N7" s="55">
        <v>0</v>
      </c>
      <c r="O7" s="11">
        <v>0</v>
      </c>
      <c r="P7" s="55">
        <v>0</v>
      </c>
      <c r="Q7" s="66">
        <f t="shared" si="0"/>
        <v>117.88666666666667</v>
      </c>
      <c r="R7" s="66">
        <f t="shared" si="1"/>
        <v>117.88666666666667</v>
      </c>
      <c r="S7" s="30"/>
      <c r="T7" s="66" t="str">
        <f t="shared" si="2"/>
        <v>NE</v>
      </c>
      <c r="U7" s="56"/>
      <c r="V7" s="56"/>
      <c r="W7" s="56">
        <v>0</v>
      </c>
      <c r="X7" s="83"/>
      <c r="Y7" s="63">
        <f t="shared" si="3"/>
        <v>0</v>
      </c>
      <c r="Z7" s="39"/>
      <c r="AA7" s="122">
        <f t="shared" si="4"/>
        <v>117.88666666666667</v>
      </c>
      <c r="AB7" s="122">
        <f t="shared" si="5"/>
        <v>105</v>
      </c>
      <c r="AC7" s="93">
        <f t="shared" si="6"/>
        <v>176.83</v>
      </c>
      <c r="AD7" s="93">
        <f t="shared" si="7"/>
        <v>176.83</v>
      </c>
      <c r="AE7" s="93">
        <f t="shared" si="8"/>
        <v>0</v>
      </c>
      <c r="AF7" s="93">
        <f t="shared" si="9"/>
        <v>0</v>
      </c>
      <c r="AG7" s="93">
        <f t="shared" si="10"/>
        <v>0</v>
      </c>
      <c r="AH7" s="81">
        <f t="shared" si="11"/>
        <v>3</v>
      </c>
      <c r="AI7" s="81">
        <f t="shared" si="12"/>
        <v>2</v>
      </c>
      <c r="AJ7" s="81">
        <f t="shared" si="13"/>
        <v>100</v>
      </c>
      <c r="AK7" s="81">
        <f t="shared" si="14"/>
        <v>100</v>
      </c>
      <c r="AL7" s="81">
        <f t="shared" si="15"/>
        <v>100</v>
      </c>
    </row>
    <row r="8" spans="1:38" ht="14.25" customHeight="1" hidden="1">
      <c r="A8" s="9">
        <v>5</v>
      </c>
      <c r="B8" s="1" t="s">
        <v>916</v>
      </c>
      <c r="C8" s="1" t="s">
        <v>917</v>
      </c>
      <c r="D8" s="9" t="s">
        <v>576</v>
      </c>
      <c r="E8" s="1" t="s">
        <v>248</v>
      </c>
      <c r="F8" s="1" t="s">
        <v>214</v>
      </c>
      <c r="G8" s="11">
        <v>0</v>
      </c>
      <c r="H8" s="55">
        <v>0</v>
      </c>
      <c r="I8" s="11">
        <v>0</v>
      </c>
      <c r="J8" s="55">
        <v>0</v>
      </c>
      <c r="K8" s="11">
        <v>0</v>
      </c>
      <c r="L8" s="55">
        <v>0</v>
      </c>
      <c r="M8" s="11">
        <v>0</v>
      </c>
      <c r="N8" s="55">
        <v>0</v>
      </c>
      <c r="O8" s="11">
        <v>0</v>
      </c>
      <c r="P8" s="55">
        <v>0</v>
      </c>
      <c r="Q8" s="66">
        <f t="shared" si="0"/>
        <v>0</v>
      </c>
      <c r="R8" s="66">
        <f t="shared" si="1"/>
        <v>0</v>
      </c>
      <c r="T8" s="66" t="str">
        <f t="shared" si="2"/>
        <v>NE</v>
      </c>
      <c r="U8" s="64"/>
      <c r="V8" s="64"/>
      <c r="W8" s="64">
        <v>0</v>
      </c>
      <c r="X8" s="65"/>
      <c r="Y8" s="63">
        <f t="shared" si="3"/>
        <v>0</v>
      </c>
      <c r="AA8" s="122">
        <f t="shared" si="4"/>
        <v>0</v>
      </c>
      <c r="AB8" s="122">
        <f t="shared" si="5"/>
        <v>300</v>
      </c>
      <c r="AC8" s="93">
        <f t="shared" si="6"/>
        <v>0</v>
      </c>
      <c r="AD8" s="93">
        <f t="shared" si="7"/>
        <v>0</v>
      </c>
      <c r="AE8" s="93">
        <f t="shared" si="8"/>
        <v>0</v>
      </c>
      <c r="AF8" s="93">
        <f t="shared" si="9"/>
        <v>0</v>
      </c>
      <c r="AG8" s="93">
        <f t="shared" si="10"/>
        <v>0</v>
      </c>
      <c r="AH8" s="81">
        <f t="shared" si="11"/>
        <v>100</v>
      </c>
      <c r="AI8" s="81">
        <f t="shared" si="12"/>
        <v>100</v>
      </c>
      <c r="AJ8" s="81">
        <f t="shared" si="13"/>
        <v>100</v>
      </c>
      <c r="AK8" s="81">
        <f t="shared" si="14"/>
        <v>100</v>
      </c>
      <c r="AL8" s="81">
        <f t="shared" si="15"/>
        <v>100</v>
      </c>
    </row>
    <row r="9" spans="1:38" ht="14.25" customHeight="1" hidden="1">
      <c r="A9" s="9">
        <v>6</v>
      </c>
      <c r="B9" s="10" t="s">
        <v>929</v>
      </c>
      <c r="C9" s="10" t="s">
        <v>1189</v>
      </c>
      <c r="D9" s="9" t="s">
        <v>576</v>
      </c>
      <c r="E9" s="1" t="s">
        <v>921</v>
      </c>
      <c r="F9" s="10" t="s">
        <v>1190</v>
      </c>
      <c r="G9" s="11">
        <v>0</v>
      </c>
      <c r="H9" s="55">
        <v>0</v>
      </c>
      <c r="I9" s="11">
        <v>0</v>
      </c>
      <c r="J9" s="55">
        <v>0</v>
      </c>
      <c r="K9" s="11">
        <v>0</v>
      </c>
      <c r="L9" s="55">
        <v>0</v>
      </c>
      <c r="M9" s="11">
        <v>0</v>
      </c>
      <c r="N9" s="55">
        <v>0</v>
      </c>
      <c r="O9" s="11">
        <v>0</v>
      </c>
      <c r="P9" s="55">
        <v>0</v>
      </c>
      <c r="Q9" s="66">
        <f t="shared" si="0"/>
        <v>0</v>
      </c>
      <c r="R9" s="66">
        <f t="shared" si="1"/>
        <v>0</v>
      </c>
      <c r="T9" s="66" t="str">
        <f t="shared" si="2"/>
        <v>NE</v>
      </c>
      <c r="U9" s="64"/>
      <c r="V9" s="64"/>
      <c r="W9" s="64">
        <v>0</v>
      </c>
      <c r="X9" s="65"/>
      <c r="Y9" s="63">
        <f t="shared" si="3"/>
        <v>0</v>
      </c>
      <c r="AA9" s="122">
        <f t="shared" si="4"/>
        <v>0</v>
      </c>
      <c r="AB9" s="122">
        <f t="shared" si="5"/>
        <v>300</v>
      </c>
      <c r="AC9" s="93">
        <f t="shared" si="6"/>
        <v>0</v>
      </c>
      <c r="AD9" s="93">
        <f t="shared" si="7"/>
        <v>0</v>
      </c>
      <c r="AE9" s="93">
        <f t="shared" si="8"/>
        <v>0</v>
      </c>
      <c r="AF9" s="93">
        <f t="shared" si="9"/>
        <v>0</v>
      </c>
      <c r="AG9" s="93">
        <f t="shared" si="10"/>
        <v>0</v>
      </c>
      <c r="AH9" s="81">
        <f t="shared" si="11"/>
        <v>100</v>
      </c>
      <c r="AI9" s="81">
        <f t="shared" si="12"/>
        <v>100</v>
      </c>
      <c r="AJ9" s="81">
        <f t="shared" si="13"/>
        <v>100</v>
      </c>
      <c r="AK9" s="81">
        <f t="shared" si="14"/>
        <v>100</v>
      </c>
      <c r="AL9" s="81">
        <f t="shared" si="15"/>
        <v>100</v>
      </c>
    </row>
    <row r="10" spans="1:38" ht="14.25" customHeight="1" hidden="1">
      <c r="A10" s="9">
        <v>7</v>
      </c>
      <c r="B10" s="1" t="s">
        <v>193</v>
      </c>
      <c r="C10" s="1" t="s">
        <v>194</v>
      </c>
      <c r="D10" s="76" t="s">
        <v>541</v>
      </c>
      <c r="E10" s="99" t="s">
        <v>12</v>
      </c>
      <c r="F10" s="2" t="s">
        <v>198</v>
      </c>
      <c r="G10" s="11">
        <v>0</v>
      </c>
      <c r="H10" s="55">
        <v>0</v>
      </c>
      <c r="I10" s="11">
        <v>0</v>
      </c>
      <c r="J10" s="55">
        <v>0</v>
      </c>
      <c r="K10" s="11">
        <v>0</v>
      </c>
      <c r="L10" s="55">
        <v>0</v>
      </c>
      <c r="M10" s="11">
        <v>0</v>
      </c>
      <c r="N10" s="55">
        <v>0</v>
      </c>
      <c r="O10" s="11">
        <v>0</v>
      </c>
      <c r="P10" s="55">
        <v>0</v>
      </c>
      <c r="Q10" s="66">
        <f t="shared" si="0"/>
        <v>0</v>
      </c>
      <c r="R10" s="66">
        <f t="shared" si="1"/>
        <v>90.335</v>
      </c>
      <c r="S10" s="30"/>
      <c r="T10" s="66" t="str">
        <f t="shared" si="2"/>
        <v>ANO</v>
      </c>
      <c r="U10" s="56">
        <v>180.67</v>
      </c>
      <c r="V10" s="56"/>
      <c r="W10" s="64"/>
      <c r="X10" s="83"/>
      <c r="Y10" s="63">
        <f t="shared" si="3"/>
        <v>180.67</v>
      </c>
      <c r="Z10" s="39"/>
      <c r="AA10" s="122">
        <f t="shared" si="4"/>
        <v>0</v>
      </c>
      <c r="AB10" s="122">
        <f t="shared" si="5"/>
        <v>300</v>
      </c>
      <c r="AC10" s="115">
        <f t="shared" si="6"/>
        <v>0</v>
      </c>
      <c r="AD10" s="115">
        <f t="shared" si="7"/>
        <v>0</v>
      </c>
      <c r="AE10" s="115">
        <f t="shared" si="8"/>
        <v>0</v>
      </c>
      <c r="AF10" s="115">
        <f t="shared" si="9"/>
        <v>0</v>
      </c>
      <c r="AG10" s="115">
        <f t="shared" si="10"/>
        <v>0</v>
      </c>
      <c r="AH10" s="116">
        <f t="shared" si="11"/>
        <v>100</v>
      </c>
      <c r="AI10" s="116">
        <f t="shared" si="12"/>
        <v>100</v>
      </c>
      <c r="AJ10" s="116">
        <f t="shared" si="13"/>
        <v>100</v>
      </c>
      <c r="AK10" s="116">
        <f t="shared" si="14"/>
        <v>100</v>
      </c>
      <c r="AL10" s="116">
        <f t="shared" si="15"/>
        <v>100</v>
      </c>
    </row>
    <row r="11" spans="1:38" ht="14.25" customHeight="1" hidden="1">
      <c r="A11" s="9">
        <v>8</v>
      </c>
      <c r="B11" s="1" t="s">
        <v>918</v>
      </c>
      <c r="C11" s="1" t="s">
        <v>919</v>
      </c>
      <c r="D11" s="9" t="s">
        <v>576</v>
      </c>
      <c r="E11" s="1" t="s">
        <v>365</v>
      </c>
      <c r="F11" s="2" t="s">
        <v>57</v>
      </c>
      <c r="G11" s="11">
        <v>0</v>
      </c>
      <c r="H11" s="55">
        <v>0</v>
      </c>
      <c r="I11" s="11">
        <v>0</v>
      </c>
      <c r="J11" s="55">
        <v>0</v>
      </c>
      <c r="K11" s="11">
        <v>0</v>
      </c>
      <c r="L11" s="55">
        <v>0</v>
      </c>
      <c r="M11" s="11">
        <v>0</v>
      </c>
      <c r="N11" s="55">
        <v>0</v>
      </c>
      <c r="O11" s="11">
        <v>0</v>
      </c>
      <c r="P11" s="55">
        <v>0</v>
      </c>
      <c r="Q11" s="66">
        <f t="shared" si="0"/>
        <v>0</v>
      </c>
      <c r="R11" s="66">
        <f t="shared" si="1"/>
        <v>0</v>
      </c>
      <c r="T11" s="66" t="str">
        <f t="shared" si="2"/>
        <v>NE</v>
      </c>
      <c r="U11" s="64"/>
      <c r="V11" s="64"/>
      <c r="W11" s="64">
        <v>0</v>
      </c>
      <c r="X11" s="65"/>
      <c r="Y11" s="63">
        <f t="shared" si="3"/>
        <v>0</v>
      </c>
      <c r="AA11" s="122">
        <f t="shared" si="4"/>
        <v>0</v>
      </c>
      <c r="AB11" s="122">
        <f t="shared" si="5"/>
        <v>300</v>
      </c>
      <c r="AC11" s="93">
        <f t="shared" si="6"/>
        <v>0</v>
      </c>
      <c r="AD11" s="93">
        <f t="shared" si="7"/>
        <v>0</v>
      </c>
      <c r="AE11" s="93">
        <f t="shared" si="8"/>
        <v>0</v>
      </c>
      <c r="AF11" s="93">
        <f t="shared" si="9"/>
        <v>0</v>
      </c>
      <c r="AG11" s="93">
        <f t="shared" si="10"/>
        <v>0</v>
      </c>
      <c r="AH11" s="81">
        <f t="shared" si="11"/>
        <v>100</v>
      </c>
      <c r="AI11" s="81">
        <f t="shared" si="12"/>
        <v>100</v>
      </c>
      <c r="AJ11" s="81">
        <f t="shared" si="13"/>
        <v>100</v>
      </c>
      <c r="AK11" s="81">
        <f t="shared" si="14"/>
        <v>100</v>
      </c>
      <c r="AL11" s="81">
        <f t="shared" si="15"/>
        <v>100</v>
      </c>
    </row>
    <row r="12" spans="1:38" ht="14.25" customHeight="1" hidden="1">
      <c r="A12" s="9">
        <v>9</v>
      </c>
      <c r="B12" s="1" t="s">
        <v>84</v>
      </c>
      <c r="C12" s="1" t="s">
        <v>62</v>
      </c>
      <c r="D12" s="75" t="s">
        <v>1120</v>
      </c>
      <c r="E12" s="1" t="s">
        <v>1119</v>
      </c>
      <c r="F12" s="2" t="s">
        <v>250</v>
      </c>
      <c r="G12" s="11">
        <v>0</v>
      </c>
      <c r="H12" s="55">
        <v>0</v>
      </c>
      <c r="I12" s="11">
        <v>0</v>
      </c>
      <c r="J12" s="55">
        <v>0</v>
      </c>
      <c r="K12" s="11">
        <v>0</v>
      </c>
      <c r="L12" s="55">
        <v>0</v>
      </c>
      <c r="M12" s="11">
        <v>0</v>
      </c>
      <c r="N12" s="55">
        <v>0</v>
      </c>
      <c r="O12" s="11">
        <v>0</v>
      </c>
      <c r="P12" s="55">
        <v>0</v>
      </c>
      <c r="Q12" s="66">
        <f t="shared" si="0"/>
        <v>0</v>
      </c>
      <c r="R12" s="66">
        <f t="shared" si="1"/>
        <v>0</v>
      </c>
      <c r="S12" s="51"/>
      <c r="T12" s="66" t="str">
        <f t="shared" si="2"/>
        <v>NE</v>
      </c>
      <c r="U12" s="64"/>
      <c r="V12" s="64"/>
      <c r="W12" s="64">
        <v>0</v>
      </c>
      <c r="X12" s="65"/>
      <c r="Y12" s="63">
        <f t="shared" si="3"/>
        <v>0</v>
      </c>
      <c r="AA12" s="122">
        <f t="shared" si="4"/>
        <v>0</v>
      </c>
      <c r="AB12" s="122">
        <f t="shared" si="5"/>
        <v>300</v>
      </c>
      <c r="AC12" s="93">
        <f t="shared" si="6"/>
        <v>0</v>
      </c>
      <c r="AD12" s="93">
        <f t="shared" si="7"/>
        <v>0</v>
      </c>
      <c r="AE12" s="93">
        <f t="shared" si="8"/>
        <v>0</v>
      </c>
      <c r="AF12" s="93">
        <f t="shared" si="9"/>
        <v>0</v>
      </c>
      <c r="AG12" s="93">
        <f t="shared" si="10"/>
        <v>0</v>
      </c>
      <c r="AH12" s="81">
        <f t="shared" si="11"/>
        <v>100</v>
      </c>
      <c r="AI12" s="81">
        <f t="shared" si="12"/>
        <v>100</v>
      </c>
      <c r="AJ12" s="81">
        <f t="shared" si="13"/>
        <v>100</v>
      </c>
      <c r="AK12" s="81">
        <f t="shared" si="14"/>
        <v>100</v>
      </c>
      <c r="AL12" s="81">
        <f t="shared" si="15"/>
        <v>100</v>
      </c>
    </row>
    <row r="13" spans="1:38" ht="14.25" customHeight="1" hidden="1">
      <c r="A13" s="9">
        <v>10</v>
      </c>
      <c r="B13" s="1" t="s">
        <v>872</v>
      </c>
      <c r="C13" s="1" t="s">
        <v>56</v>
      </c>
      <c r="D13" s="9" t="s">
        <v>576</v>
      </c>
      <c r="E13" s="1" t="s">
        <v>921</v>
      </c>
      <c r="F13" s="1" t="s">
        <v>396</v>
      </c>
      <c r="G13" s="11">
        <v>0</v>
      </c>
      <c r="H13" s="55">
        <v>0</v>
      </c>
      <c r="I13" s="11">
        <v>0</v>
      </c>
      <c r="J13" s="55">
        <v>0</v>
      </c>
      <c r="K13" s="11">
        <v>0</v>
      </c>
      <c r="L13" s="55">
        <v>0</v>
      </c>
      <c r="M13" s="11">
        <v>0</v>
      </c>
      <c r="N13" s="55">
        <v>0</v>
      </c>
      <c r="O13" s="11">
        <v>0</v>
      </c>
      <c r="P13" s="55">
        <v>0</v>
      </c>
      <c r="Q13" s="66">
        <f t="shared" si="0"/>
        <v>0</v>
      </c>
      <c r="R13" s="66">
        <f t="shared" si="1"/>
        <v>0</v>
      </c>
      <c r="T13" s="66" t="str">
        <f t="shared" si="2"/>
        <v>NE</v>
      </c>
      <c r="U13" s="64"/>
      <c r="V13" s="64"/>
      <c r="W13" s="64">
        <v>0</v>
      </c>
      <c r="X13" s="65"/>
      <c r="Y13" s="63">
        <f t="shared" si="3"/>
        <v>0</v>
      </c>
      <c r="AA13" s="122">
        <f t="shared" si="4"/>
        <v>0</v>
      </c>
      <c r="AB13" s="122">
        <f t="shared" si="5"/>
        <v>300</v>
      </c>
      <c r="AC13" s="93">
        <f t="shared" si="6"/>
        <v>0</v>
      </c>
      <c r="AD13" s="93">
        <f t="shared" si="7"/>
        <v>0</v>
      </c>
      <c r="AE13" s="93">
        <f t="shared" si="8"/>
        <v>0</v>
      </c>
      <c r="AF13" s="93">
        <f t="shared" si="9"/>
        <v>0</v>
      </c>
      <c r="AG13" s="93">
        <f t="shared" si="10"/>
        <v>0</v>
      </c>
      <c r="AH13" s="81">
        <f t="shared" si="11"/>
        <v>100</v>
      </c>
      <c r="AI13" s="81">
        <f t="shared" si="12"/>
        <v>100</v>
      </c>
      <c r="AJ13" s="81">
        <f t="shared" si="13"/>
        <v>100</v>
      </c>
      <c r="AK13" s="81">
        <f t="shared" si="14"/>
        <v>100</v>
      </c>
      <c r="AL13" s="81">
        <f t="shared" si="15"/>
        <v>100</v>
      </c>
    </row>
    <row r="14" spans="1:38" ht="14.25" customHeight="1" hidden="1">
      <c r="A14" s="9">
        <v>11</v>
      </c>
      <c r="B14" s="1" t="s">
        <v>92</v>
      </c>
      <c r="C14" s="1" t="s">
        <v>93</v>
      </c>
      <c r="D14" s="76" t="s">
        <v>540</v>
      </c>
      <c r="E14" s="7" t="s">
        <v>24</v>
      </c>
      <c r="F14" s="1" t="s">
        <v>196</v>
      </c>
      <c r="G14" s="11">
        <v>0</v>
      </c>
      <c r="H14" s="55">
        <v>0</v>
      </c>
      <c r="I14" s="11">
        <v>0</v>
      </c>
      <c r="J14" s="55">
        <v>0</v>
      </c>
      <c r="K14" s="11">
        <v>0</v>
      </c>
      <c r="L14" s="55">
        <v>0</v>
      </c>
      <c r="M14" s="11">
        <v>0</v>
      </c>
      <c r="N14" s="55">
        <v>0</v>
      </c>
      <c r="O14" s="11">
        <v>0</v>
      </c>
      <c r="P14" s="55">
        <v>0</v>
      </c>
      <c r="Q14" s="66">
        <f t="shared" si="0"/>
        <v>0</v>
      </c>
      <c r="R14" s="66">
        <f t="shared" si="1"/>
        <v>0</v>
      </c>
      <c r="S14" s="30"/>
      <c r="T14" s="66" t="str">
        <f t="shared" si="2"/>
        <v>NE</v>
      </c>
      <c r="U14" s="56"/>
      <c r="V14" s="56"/>
      <c r="W14" s="64">
        <v>0</v>
      </c>
      <c r="X14" s="83"/>
      <c r="Y14" s="63">
        <f t="shared" si="3"/>
        <v>0</v>
      </c>
      <c r="Z14" s="39"/>
      <c r="AA14" s="122">
        <f t="shared" si="4"/>
        <v>0</v>
      </c>
      <c r="AB14" s="122">
        <f t="shared" si="5"/>
        <v>300</v>
      </c>
      <c r="AC14" s="93">
        <f t="shared" si="6"/>
        <v>0</v>
      </c>
      <c r="AD14" s="93">
        <f t="shared" si="7"/>
        <v>0</v>
      </c>
      <c r="AE14" s="93">
        <f t="shared" si="8"/>
        <v>0</v>
      </c>
      <c r="AF14" s="93">
        <f t="shared" si="9"/>
        <v>0</v>
      </c>
      <c r="AG14" s="93">
        <f t="shared" si="10"/>
        <v>0</v>
      </c>
      <c r="AH14" s="81">
        <f t="shared" si="11"/>
        <v>100</v>
      </c>
      <c r="AI14" s="81">
        <f t="shared" si="12"/>
        <v>100</v>
      </c>
      <c r="AJ14" s="81">
        <f t="shared" si="13"/>
        <v>100</v>
      </c>
      <c r="AK14" s="81">
        <f t="shared" si="14"/>
        <v>100</v>
      </c>
      <c r="AL14" s="81">
        <f t="shared" si="15"/>
        <v>100</v>
      </c>
    </row>
    <row r="15" spans="1:38" ht="14.25" customHeight="1" hidden="1">
      <c r="A15" s="9">
        <v>12</v>
      </c>
      <c r="B15" s="1" t="s">
        <v>781</v>
      </c>
      <c r="C15" s="1" t="s">
        <v>920</v>
      </c>
      <c r="D15" s="9" t="s">
        <v>576</v>
      </c>
      <c r="E15" s="71" t="s">
        <v>795</v>
      </c>
      <c r="F15" s="2" t="s">
        <v>922</v>
      </c>
      <c r="G15" s="11">
        <v>0</v>
      </c>
      <c r="H15" s="55">
        <v>0</v>
      </c>
      <c r="I15" s="11">
        <v>0</v>
      </c>
      <c r="J15" s="55">
        <v>0</v>
      </c>
      <c r="K15" s="11">
        <v>0</v>
      </c>
      <c r="L15" s="55">
        <v>0</v>
      </c>
      <c r="M15" s="11">
        <v>0</v>
      </c>
      <c r="N15" s="55">
        <v>0</v>
      </c>
      <c r="O15" s="11">
        <v>0</v>
      </c>
      <c r="P15" s="55">
        <v>0</v>
      </c>
      <c r="Q15" s="66">
        <f t="shared" si="0"/>
        <v>0</v>
      </c>
      <c r="R15" s="66">
        <f t="shared" si="1"/>
        <v>0</v>
      </c>
      <c r="T15" s="66" t="str">
        <f t="shared" si="2"/>
        <v>NE</v>
      </c>
      <c r="U15" s="64"/>
      <c r="V15" s="64"/>
      <c r="W15" s="64">
        <v>0</v>
      </c>
      <c r="X15" s="65"/>
      <c r="Y15" s="63">
        <f t="shared" si="3"/>
        <v>0</v>
      </c>
      <c r="AA15" s="122">
        <f t="shared" si="4"/>
        <v>0</v>
      </c>
      <c r="AB15" s="122">
        <f t="shared" si="5"/>
        <v>300</v>
      </c>
      <c r="AC15" s="93">
        <f t="shared" si="6"/>
        <v>0</v>
      </c>
      <c r="AD15" s="93">
        <f t="shared" si="7"/>
        <v>0</v>
      </c>
      <c r="AE15" s="93">
        <f t="shared" si="8"/>
        <v>0</v>
      </c>
      <c r="AF15" s="93">
        <f t="shared" si="9"/>
        <v>0</v>
      </c>
      <c r="AG15" s="93">
        <f t="shared" si="10"/>
        <v>0</v>
      </c>
      <c r="AH15" s="81">
        <f t="shared" si="11"/>
        <v>100</v>
      </c>
      <c r="AI15" s="81">
        <f t="shared" si="12"/>
        <v>100</v>
      </c>
      <c r="AJ15" s="81">
        <f t="shared" si="13"/>
        <v>100</v>
      </c>
      <c r="AK15" s="81">
        <f t="shared" si="14"/>
        <v>100</v>
      </c>
      <c r="AL15" s="81">
        <f t="shared" si="15"/>
        <v>100</v>
      </c>
    </row>
    <row r="16" spans="1:38" ht="14.25" customHeight="1" hidden="1">
      <c r="A16" s="9">
        <v>13</v>
      </c>
      <c r="B16" s="10" t="s">
        <v>890</v>
      </c>
      <c r="C16" s="10" t="s">
        <v>792</v>
      </c>
      <c r="D16" s="9" t="s">
        <v>576</v>
      </c>
      <c r="E16" s="1" t="s">
        <v>248</v>
      </c>
      <c r="F16" s="10" t="s">
        <v>382</v>
      </c>
      <c r="G16" s="11">
        <v>0</v>
      </c>
      <c r="H16" s="55">
        <v>0</v>
      </c>
      <c r="I16" s="11">
        <v>0</v>
      </c>
      <c r="J16" s="55">
        <v>0</v>
      </c>
      <c r="K16" s="11">
        <v>0</v>
      </c>
      <c r="L16" s="55">
        <v>0</v>
      </c>
      <c r="M16" s="11">
        <v>0</v>
      </c>
      <c r="N16" s="55">
        <v>0</v>
      </c>
      <c r="O16" s="11">
        <v>0</v>
      </c>
      <c r="P16" s="55">
        <v>0</v>
      </c>
      <c r="Q16" s="66">
        <f t="shared" si="0"/>
        <v>0</v>
      </c>
      <c r="R16" s="66">
        <f t="shared" si="1"/>
        <v>0</v>
      </c>
      <c r="T16" s="66" t="str">
        <f t="shared" si="2"/>
        <v>NE</v>
      </c>
      <c r="U16" s="64"/>
      <c r="V16" s="64"/>
      <c r="W16" s="64">
        <v>0</v>
      </c>
      <c r="X16" s="65"/>
      <c r="Y16" s="63">
        <f t="shared" si="3"/>
        <v>0</v>
      </c>
      <c r="AA16" s="122">
        <f t="shared" si="4"/>
        <v>0</v>
      </c>
      <c r="AB16" s="122">
        <f t="shared" si="5"/>
        <v>300</v>
      </c>
      <c r="AC16" s="93">
        <f t="shared" si="6"/>
        <v>0</v>
      </c>
      <c r="AD16" s="93">
        <f t="shared" si="7"/>
        <v>0</v>
      </c>
      <c r="AE16" s="93">
        <f t="shared" si="8"/>
        <v>0</v>
      </c>
      <c r="AF16" s="93">
        <f t="shared" si="9"/>
        <v>0</v>
      </c>
      <c r="AG16" s="93">
        <f t="shared" si="10"/>
        <v>0</v>
      </c>
      <c r="AH16" s="81">
        <f t="shared" si="11"/>
        <v>100</v>
      </c>
      <c r="AI16" s="81">
        <f t="shared" si="12"/>
        <v>100</v>
      </c>
      <c r="AJ16" s="81">
        <f t="shared" si="13"/>
        <v>100</v>
      </c>
      <c r="AK16" s="81">
        <f t="shared" si="14"/>
        <v>100</v>
      </c>
      <c r="AL16" s="81">
        <f t="shared" si="15"/>
        <v>100</v>
      </c>
    </row>
    <row r="17" spans="1:38" ht="14.25" customHeight="1" hidden="1">
      <c r="A17" s="9">
        <v>14</v>
      </c>
      <c r="B17" s="124" t="s">
        <v>132</v>
      </c>
      <c r="C17" s="124" t="s">
        <v>133</v>
      </c>
      <c r="D17" s="75" t="s">
        <v>579</v>
      </c>
      <c r="E17" s="1" t="s">
        <v>833</v>
      </c>
      <c r="F17" s="124" t="s">
        <v>1054</v>
      </c>
      <c r="G17" s="11">
        <v>0</v>
      </c>
      <c r="H17" s="55">
        <v>0</v>
      </c>
      <c r="I17" s="11">
        <v>0</v>
      </c>
      <c r="J17" s="55">
        <v>0</v>
      </c>
      <c r="K17" s="11">
        <v>0</v>
      </c>
      <c r="L17" s="55">
        <v>0</v>
      </c>
      <c r="M17" s="11">
        <v>0</v>
      </c>
      <c r="N17" s="55">
        <v>0</v>
      </c>
      <c r="O17" s="11">
        <v>0</v>
      </c>
      <c r="P17" s="55">
        <v>0</v>
      </c>
      <c r="Q17" s="66">
        <f t="shared" si="0"/>
        <v>0</v>
      </c>
      <c r="R17" s="66">
        <f t="shared" si="1"/>
        <v>94.415</v>
      </c>
      <c r="T17" s="66" t="str">
        <f t="shared" si="2"/>
        <v>ANO</v>
      </c>
      <c r="U17" s="64">
        <v>188.83</v>
      </c>
      <c r="V17" s="64"/>
      <c r="W17" s="64"/>
      <c r="X17" s="65"/>
      <c r="Y17" s="63">
        <f t="shared" si="3"/>
        <v>188.83</v>
      </c>
      <c r="AA17" s="122">
        <f t="shared" si="4"/>
        <v>0</v>
      </c>
      <c r="AB17" s="122">
        <f t="shared" si="5"/>
        <v>300</v>
      </c>
      <c r="AC17" s="93">
        <f t="shared" si="6"/>
        <v>0</v>
      </c>
      <c r="AD17" s="93">
        <f t="shared" si="7"/>
        <v>0</v>
      </c>
      <c r="AE17" s="93">
        <f t="shared" si="8"/>
        <v>0</v>
      </c>
      <c r="AF17" s="93">
        <f t="shared" si="9"/>
        <v>0</v>
      </c>
      <c r="AG17" s="93">
        <f t="shared" si="10"/>
        <v>0</v>
      </c>
      <c r="AH17" s="81">
        <f t="shared" si="11"/>
        <v>100</v>
      </c>
      <c r="AI17" s="81">
        <f t="shared" si="12"/>
        <v>100</v>
      </c>
      <c r="AJ17" s="81">
        <f t="shared" si="13"/>
        <v>100</v>
      </c>
      <c r="AK17" s="81">
        <f t="shared" si="14"/>
        <v>100</v>
      </c>
      <c r="AL17" s="81">
        <f t="shared" si="15"/>
        <v>100</v>
      </c>
    </row>
    <row r="18" spans="1:38" ht="14.25" customHeight="1" hidden="1">
      <c r="A18" s="9">
        <v>15</v>
      </c>
      <c r="B18" s="1" t="s">
        <v>195</v>
      </c>
      <c r="C18" s="1" t="s">
        <v>4</v>
      </c>
      <c r="D18" s="76" t="s">
        <v>538</v>
      </c>
      <c r="E18" s="1" t="s">
        <v>833</v>
      </c>
      <c r="F18" s="1" t="s">
        <v>375</v>
      </c>
      <c r="G18" s="11">
        <v>0</v>
      </c>
      <c r="H18" s="55">
        <v>0</v>
      </c>
      <c r="I18" s="11">
        <v>0</v>
      </c>
      <c r="J18" s="55">
        <v>0</v>
      </c>
      <c r="K18" s="11">
        <v>0</v>
      </c>
      <c r="L18" s="55">
        <v>0</v>
      </c>
      <c r="M18" s="11">
        <v>0</v>
      </c>
      <c r="N18" s="55">
        <v>0</v>
      </c>
      <c r="O18" s="11">
        <v>0</v>
      </c>
      <c r="P18" s="55">
        <v>0</v>
      </c>
      <c r="Q18" s="66">
        <f t="shared" si="0"/>
        <v>0</v>
      </c>
      <c r="R18" s="66">
        <f t="shared" si="1"/>
        <v>0</v>
      </c>
      <c r="S18" s="51"/>
      <c r="T18" s="66" t="str">
        <f t="shared" si="2"/>
        <v>NE</v>
      </c>
      <c r="U18" s="64"/>
      <c r="V18" s="64"/>
      <c r="W18" s="64">
        <v>0</v>
      </c>
      <c r="X18" s="65"/>
      <c r="Y18" s="63">
        <f t="shared" si="3"/>
        <v>0</v>
      </c>
      <c r="AA18" s="122">
        <f t="shared" si="4"/>
        <v>0</v>
      </c>
      <c r="AB18" s="122">
        <f t="shared" si="5"/>
        <v>300</v>
      </c>
      <c r="AC18" s="93">
        <f t="shared" si="6"/>
        <v>0</v>
      </c>
      <c r="AD18" s="93">
        <f t="shared" si="7"/>
        <v>0</v>
      </c>
      <c r="AE18" s="93">
        <f t="shared" si="8"/>
        <v>0</v>
      </c>
      <c r="AF18" s="93">
        <f t="shared" si="9"/>
        <v>0</v>
      </c>
      <c r="AG18" s="93">
        <f t="shared" si="10"/>
        <v>0</v>
      </c>
      <c r="AH18" s="81">
        <f t="shared" si="11"/>
        <v>100</v>
      </c>
      <c r="AI18" s="81">
        <f t="shared" si="12"/>
        <v>100</v>
      </c>
      <c r="AJ18" s="81">
        <f t="shared" si="13"/>
        <v>100</v>
      </c>
      <c r="AK18" s="81">
        <f t="shared" si="14"/>
        <v>100</v>
      </c>
      <c r="AL18" s="81">
        <f t="shared" si="15"/>
        <v>100</v>
      </c>
    </row>
    <row r="19" spans="1:38" ht="14.25" customHeight="1" hidden="1">
      <c r="A19" s="9">
        <v>16</v>
      </c>
      <c r="B19" s="1" t="s">
        <v>923</v>
      </c>
      <c r="C19" s="1" t="s">
        <v>865</v>
      </c>
      <c r="D19" s="9" t="s">
        <v>576</v>
      </c>
      <c r="E19" s="1" t="s">
        <v>365</v>
      </c>
      <c r="F19" s="1" t="s">
        <v>695</v>
      </c>
      <c r="G19" s="11">
        <v>0</v>
      </c>
      <c r="H19" s="55">
        <v>0</v>
      </c>
      <c r="I19" s="11">
        <v>0</v>
      </c>
      <c r="J19" s="55">
        <v>0</v>
      </c>
      <c r="K19" s="11">
        <v>0</v>
      </c>
      <c r="L19" s="55">
        <v>0</v>
      </c>
      <c r="M19" s="11">
        <v>0</v>
      </c>
      <c r="N19" s="55">
        <v>0</v>
      </c>
      <c r="O19" s="11">
        <v>0</v>
      </c>
      <c r="P19" s="55">
        <v>0</v>
      </c>
      <c r="Q19" s="66">
        <f t="shared" si="0"/>
        <v>0</v>
      </c>
      <c r="R19" s="66">
        <f t="shared" si="1"/>
        <v>0</v>
      </c>
      <c r="T19" s="66" t="str">
        <f t="shared" si="2"/>
        <v>NE</v>
      </c>
      <c r="U19" s="64"/>
      <c r="V19" s="64"/>
      <c r="W19" s="64">
        <v>0</v>
      </c>
      <c r="X19" s="65"/>
      <c r="Y19" s="63">
        <f t="shared" si="3"/>
        <v>0</v>
      </c>
      <c r="AA19" s="122">
        <f t="shared" si="4"/>
        <v>0</v>
      </c>
      <c r="AB19" s="122">
        <f t="shared" si="5"/>
        <v>300</v>
      </c>
      <c r="AC19" s="93">
        <f t="shared" si="6"/>
        <v>0</v>
      </c>
      <c r="AD19" s="93">
        <f t="shared" si="7"/>
        <v>0</v>
      </c>
      <c r="AE19" s="93">
        <f t="shared" si="8"/>
        <v>0</v>
      </c>
      <c r="AF19" s="93">
        <f t="shared" si="9"/>
        <v>0</v>
      </c>
      <c r="AG19" s="93">
        <f t="shared" si="10"/>
        <v>0</v>
      </c>
      <c r="AH19" s="81">
        <f t="shared" si="11"/>
        <v>100</v>
      </c>
      <c r="AI19" s="81">
        <f t="shared" si="12"/>
        <v>100</v>
      </c>
      <c r="AJ19" s="81">
        <f t="shared" si="13"/>
        <v>100</v>
      </c>
      <c r="AK19" s="81">
        <f t="shared" si="14"/>
        <v>100</v>
      </c>
      <c r="AL19" s="81">
        <f t="shared" si="15"/>
        <v>100</v>
      </c>
    </row>
    <row r="20" spans="1:38" ht="14.25" customHeight="1" hidden="1">
      <c r="A20" s="9">
        <v>17</v>
      </c>
      <c r="B20" s="10" t="s">
        <v>1211</v>
      </c>
      <c r="C20" s="10" t="s">
        <v>172</v>
      </c>
      <c r="D20" s="9" t="s">
        <v>1213</v>
      </c>
      <c r="E20" s="1" t="s">
        <v>828</v>
      </c>
      <c r="F20" s="10" t="s">
        <v>197</v>
      </c>
      <c r="G20" s="11">
        <v>0</v>
      </c>
      <c r="H20" s="55">
        <v>0</v>
      </c>
      <c r="I20" s="11">
        <v>0</v>
      </c>
      <c r="J20" s="55">
        <v>0</v>
      </c>
      <c r="K20" s="11">
        <v>0</v>
      </c>
      <c r="L20" s="55">
        <v>0</v>
      </c>
      <c r="M20" s="11">
        <v>0</v>
      </c>
      <c r="N20" s="55">
        <v>0</v>
      </c>
      <c r="O20" s="11">
        <v>0</v>
      </c>
      <c r="P20" s="55">
        <v>0</v>
      </c>
      <c r="Q20" s="66">
        <f t="shared" si="0"/>
        <v>0</v>
      </c>
      <c r="R20" s="66">
        <f t="shared" si="1"/>
        <v>0</v>
      </c>
      <c r="T20" s="66" t="str">
        <f t="shared" si="2"/>
        <v>NE</v>
      </c>
      <c r="U20" s="64"/>
      <c r="V20" s="64"/>
      <c r="W20" s="64">
        <v>0</v>
      </c>
      <c r="X20" s="65"/>
      <c r="Y20" s="63">
        <f t="shared" si="3"/>
        <v>0</v>
      </c>
      <c r="AA20" s="122">
        <f t="shared" si="4"/>
        <v>0</v>
      </c>
      <c r="AB20" s="122">
        <f t="shared" si="5"/>
        <v>300</v>
      </c>
      <c r="AC20" s="93">
        <f t="shared" si="6"/>
        <v>0</v>
      </c>
      <c r="AD20" s="93">
        <f t="shared" si="7"/>
        <v>0</v>
      </c>
      <c r="AE20" s="93">
        <f t="shared" si="8"/>
        <v>0</v>
      </c>
      <c r="AF20" s="93">
        <f t="shared" si="9"/>
        <v>0</v>
      </c>
      <c r="AG20" s="93">
        <f t="shared" si="10"/>
        <v>0</v>
      </c>
      <c r="AH20" s="81">
        <f t="shared" si="11"/>
        <v>100</v>
      </c>
      <c r="AI20" s="81">
        <f t="shared" si="12"/>
        <v>100</v>
      </c>
      <c r="AJ20" s="81">
        <f t="shared" si="13"/>
        <v>100</v>
      </c>
      <c r="AK20" s="81">
        <f t="shared" si="14"/>
        <v>100</v>
      </c>
      <c r="AL20" s="81">
        <f t="shared" si="15"/>
        <v>100</v>
      </c>
    </row>
    <row r="21" spans="1:38" ht="14.25" customHeight="1" hidden="1">
      <c r="A21" s="9">
        <v>18</v>
      </c>
      <c r="B21" s="1" t="s">
        <v>353</v>
      </c>
      <c r="C21" s="1" t="s">
        <v>354</v>
      </c>
      <c r="D21" s="9" t="s">
        <v>576</v>
      </c>
      <c r="E21" s="1" t="s">
        <v>365</v>
      </c>
      <c r="F21" s="2" t="s">
        <v>349</v>
      </c>
      <c r="G21" s="11">
        <v>0</v>
      </c>
      <c r="H21" s="55">
        <v>0</v>
      </c>
      <c r="I21" s="11">
        <v>0</v>
      </c>
      <c r="J21" s="55">
        <v>0</v>
      </c>
      <c r="K21" s="11">
        <v>0</v>
      </c>
      <c r="L21" s="55">
        <v>0</v>
      </c>
      <c r="M21" s="11">
        <v>0</v>
      </c>
      <c r="N21" s="55">
        <v>0</v>
      </c>
      <c r="O21" s="11">
        <v>0</v>
      </c>
      <c r="P21" s="55">
        <v>0</v>
      </c>
      <c r="Q21" s="66">
        <f t="shared" si="0"/>
        <v>0</v>
      </c>
      <c r="R21" s="66">
        <f t="shared" si="1"/>
        <v>0</v>
      </c>
      <c r="T21" s="66" t="str">
        <f t="shared" si="2"/>
        <v>NE</v>
      </c>
      <c r="U21" s="64"/>
      <c r="V21" s="64"/>
      <c r="W21" s="64">
        <v>0</v>
      </c>
      <c r="X21" s="65"/>
      <c r="Y21" s="63">
        <f t="shared" si="3"/>
        <v>0</v>
      </c>
      <c r="AA21" s="122">
        <f t="shared" si="4"/>
        <v>0</v>
      </c>
      <c r="AB21" s="122">
        <f t="shared" si="5"/>
        <v>300</v>
      </c>
      <c r="AC21" s="93">
        <f t="shared" si="6"/>
        <v>0</v>
      </c>
      <c r="AD21" s="93">
        <f t="shared" si="7"/>
        <v>0</v>
      </c>
      <c r="AE21" s="93">
        <f t="shared" si="8"/>
        <v>0</v>
      </c>
      <c r="AF21" s="93">
        <f t="shared" si="9"/>
        <v>0</v>
      </c>
      <c r="AG21" s="93">
        <f t="shared" si="10"/>
        <v>0</v>
      </c>
      <c r="AH21" s="81">
        <f t="shared" si="11"/>
        <v>100</v>
      </c>
      <c r="AI21" s="81">
        <f t="shared" si="12"/>
        <v>100</v>
      </c>
      <c r="AJ21" s="81">
        <f t="shared" si="13"/>
        <v>100</v>
      </c>
      <c r="AK21" s="81">
        <f t="shared" si="14"/>
        <v>100</v>
      </c>
      <c r="AL21" s="81">
        <f t="shared" si="15"/>
        <v>100</v>
      </c>
    </row>
    <row r="22" spans="1:38" ht="14.25" customHeight="1" hidden="1">
      <c r="A22" s="9">
        <v>19</v>
      </c>
      <c r="B22" s="1" t="s">
        <v>924</v>
      </c>
      <c r="C22" s="1" t="s">
        <v>925</v>
      </c>
      <c r="D22" s="9" t="s">
        <v>576</v>
      </c>
      <c r="E22" s="1" t="s">
        <v>248</v>
      </c>
      <c r="F22" s="1" t="s">
        <v>928</v>
      </c>
      <c r="G22" s="11">
        <v>0</v>
      </c>
      <c r="H22" s="55">
        <v>0</v>
      </c>
      <c r="I22" s="11">
        <v>0</v>
      </c>
      <c r="J22" s="55">
        <v>0</v>
      </c>
      <c r="K22" s="11">
        <v>0</v>
      </c>
      <c r="L22" s="55">
        <v>0</v>
      </c>
      <c r="M22" s="11">
        <v>0</v>
      </c>
      <c r="N22" s="55">
        <v>0</v>
      </c>
      <c r="O22" s="11">
        <v>0</v>
      </c>
      <c r="P22" s="55">
        <v>0</v>
      </c>
      <c r="Q22" s="66">
        <f t="shared" si="0"/>
        <v>0</v>
      </c>
      <c r="R22" s="66">
        <f t="shared" si="1"/>
        <v>0</v>
      </c>
      <c r="T22" s="66" t="str">
        <f t="shared" si="2"/>
        <v>NE</v>
      </c>
      <c r="U22" s="64"/>
      <c r="V22" s="64"/>
      <c r="W22" s="64">
        <v>0</v>
      </c>
      <c r="X22" s="65"/>
      <c r="Y22" s="63">
        <f t="shared" si="3"/>
        <v>0</v>
      </c>
      <c r="AA22" s="122">
        <f t="shared" si="4"/>
        <v>0</v>
      </c>
      <c r="AB22" s="122">
        <f t="shared" si="5"/>
        <v>300</v>
      </c>
      <c r="AC22" s="93">
        <f t="shared" si="6"/>
        <v>0</v>
      </c>
      <c r="AD22" s="93">
        <f t="shared" si="7"/>
        <v>0</v>
      </c>
      <c r="AE22" s="93">
        <f t="shared" si="8"/>
        <v>0</v>
      </c>
      <c r="AF22" s="93">
        <f t="shared" si="9"/>
        <v>0</v>
      </c>
      <c r="AG22" s="93">
        <f t="shared" si="10"/>
        <v>0</v>
      </c>
      <c r="AH22" s="81">
        <f t="shared" si="11"/>
        <v>100</v>
      </c>
      <c r="AI22" s="81">
        <f t="shared" si="12"/>
        <v>100</v>
      </c>
      <c r="AJ22" s="81">
        <f t="shared" si="13"/>
        <v>100</v>
      </c>
      <c r="AK22" s="81">
        <f t="shared" si="14"/>
        <v>100</v>
      </c>
      <c r="AL22" s="81">
        <f t="shared" si="15"/>
        <v>100</v>
      </c>
    </row>
    <row r="23" spans="1:38" ht="14.25" customHeight="1" hidden="1">
      <c r="A23" s="9">
        <v>20</v>
      </c>
      <c r="B23" s="14" t="s">
        <v>926</v>
      </c>
      <c r="C23" s="14" t="s">
        <v>766</v>
      </c>
      <c r="D23" s="9" t="s">
        <v>576</v>
      </c>
      <c r="E23" s="1" t="s">
        <v>795</v>
      </c>
      <c r="F23" s="96" t="s">
        <v>250</v>
      </c>
      <c r="G23" s="11">
        <v>0</v>
      </c>
      <c r="H23" s="55">
        <v>0</v>
      </c>
      <c r="I23" s="11">
        <v>0</v>
      </c>
      <c r="J23" s="55">
        <v>0</v>
      </c>
      <c r="K23" s="11">
        <v>0</v>
      </c>
      <c r="L23" s="55">
        <v>0</v>
      </c>
      <c r="M23" s="11">
        <v>0</v>
      </c>
      <c r="N23" s="55">
        <v>0</v>
      </c>
      <c r="O23" s="11">
        <v>0</v>
      </c>
      <c r="P23" s="55">
        <v>0</v>
      </c>
      <c r="Q23" s="66">
        <f t="shared" si="0"/>
        <v>0</v>
      </c>
      <c r="R23" s="66">
        <f t="shared" si="1"/>
        <v>0</v>
      </c>
      <c r="T23" s="66" t="str">
        <f t="shared" si="2"/>
        <v>NE</v>
      </c>
      <c r="U23" s="64"/>
      <c r="V23" s="64"/>
      <c r="W23" s="64">
        <v>0</v>
      </c>
      <c r="X23" s="65"/>
      <c r="Y23" s="63">
        <f t="shared" si="3"/>
        <v>0</v>
      </c>
      <c r="AA23" s="122">
        <f t="shared" si="4"/>
        <v>0</v>
      </c>
      <c r="AB23" s="122">
        <f t="shared" si="5"/>
        <v>300</v>
      </c>
      <c r="AC23" s="93">
        <f t="shared" si="6"/>
        <v>0</v>
      </c>
      <c r="AD23" s="93">
        <f t="shared" si="7"/>
        <v>0</v>
      </c>
      <c r="AE23" s="93">
        <f t="shared" si="8"/>
        <v>0</v>
      </c>
      <c r="AF23" s="93">
        <f t="shared" si="9"/>
        <v>0</v>
      </c>
      <c r="AG23" s="93">
        <f t="shared" si="10"/>
        <v>0</v>
      </c>
      <c r="AH23" s="81">
        <f t="shared" si="11"/>
        <v>100</v>
      </c>
      <c r="AI23" s="81">
        <f t="shared" si="12"/>
        <v>100</v>
      </c>
      <c r="AJ23" s="81">
        <f t="shared" si="13"/>
        <v>100</v>
      </c>
      <c r="AK23" s="81">
        <f t="shared" si="14"/>
        <v>100</v>
      </c>
      <c r="AL23" s="81">
        <f t="shared" si="15"/>
        <v>100</v>
      </c>
    </row>
    <row r="24" spans="1:38" ht="14.25" customHeight="1" hidden="1">
      <c r="A24" s="38">
        <v>21</v>
      </c>
      <c r="B24" s="1" t="s">
        <v>768</v>
      </c>
      <c r="C24" s="1" t="s">
        <v>927</v>
      </c>
      <c r="D24" s="9" t="s">
        <v>576</v>
      </c>
      <c r="E24" s="1" t="s">
        <v>795</v>
      </c>
      <c r="F24" s="1" t="s">
        <v>250</v>
      </c>
      <c r="G24" s="11">
        <v>0</v>
      </c>
      <c r="H24" s="55">
        <v>0</v>
      </c>
      <c r="I24" s="11">
        <v>0</v>
      </c>
      <c r="J24" s="55">
        <v>0</v>
      </c>
      <c r="K24" s="11">
        <v>0</v>
      </c>
      <c r="L24" s="55">
        <v>0</v>
      </c>
      <c r="M24" s="11">
        <v>0</v>
      </c>
      <c r="N24" s="55">
        <v>0</v>
      </c>
      <c r="O24" s="11">
        <v>0</v>
      </c>
      <c r="P24" s="55">
        <v>0</v>
      </c>
      <c r="Q24" s="66">
        <f t="shared" si="0"/>
        <v>0</v>
      </c>
      <c r="R24" s="66">
        <f t="shared" si="1"/>
        <v>0</v>
      </c>
      <c r="T24" s="66" t="str">
        <f t="shared" si="2"/>
        <v>NE</v>
      </c>
      <c r="U24" s="64"/>
      <c r="V24" s="64"/>
      <c r="W24" s="64">
        <v>0</v>
      </c>
      <c r="X24" s="65"/>
      <c r="Y24" s="63">
        <f t="shared" si="3"/>
        <v>0</v>
      </c>
      <c r="AA24" s="122">
        <f t="shared" si="4"/>
        <v>0</v>
      </c>
      <c r="AB24" s="122">
        <f t="shared" si="5"/>
        <v>300</v>
      </c>
      <c r="AC24" s="93">
        <f t="shared" si="6"/>
        <v>0</v>
      </c>
      <c r="AD24" s="93">
        <f t="shared" si="7"/>
        <v>0</v>
      </c>
      <c r="AE24" s="93">
        <f t="shared" si="8"/>
        <v>0</v>
      </c>
      <c r="AF24" s="93">
        <f t="shared" si="9"/>
        <v>0</v>
      </c>
      <c r="AG24" s="93">
        <f t="shared" si="10"/>
        <v>0</v>
      </c>
      <c r="AH24" s="81">
        <f t="shared" si="11"/>
        <v>100</v>
      </c>
      <c r="AI24" s="81">
        <f t="shared" si="12"/>
        <v>100</v>
      </c>
      <c r="AJ24" s="81">
        <f t="shared" si="13"/>
        <v>100</v>
      </c>
      <c r="AK24" s="81">
        <f t="shared" si="14"/>
        <v>100</v>
      </c>
      <c r="AL24" s="81">
        <f t="shared" si="15"/>
        <v>100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9">
    <mergeCell ref="AH2:AL2"/>
    <mergeCell ref="M3:N3"/>
    <mergeCell ref="G3:H3"/>
    <mergeCell ref="I3:J3"/>
    <mergeCell ref="K3:L3"/>
    <mergeCell ref="T2:Y2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AL2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2.8515625" style="8" customWidth="1"/>
    <col min="3" max="3" width="8.7109375" style="8" customWidth="1"/>
    <col min="4" max="4" width="8.140625" style="6" bestFit="1" customWidth="1"/>
    <col min="5" max="5" width="27.28125" style="8" customWidth="1"/>
    <col min="6" max="6" width="13.71093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120" customWidth="1"/>
    <col min="18" max="18" width="6.28125" style="123" customWidth="1"/>
    <col min="19" max="19" width="0" style="0" hidden="1" customWidth="1"/>
    <col min="20" max="20" width="6.28125" style="121" hidden="1" customWidth="1"/>
    <col min="21" max="25" width="6.28125" style="0" hidden="1" customWidth="1"/>
    <col min="26" max="26" width="0" style="0" hidden="1" customWidth="1"/>
    <col min="27" max="28" width="8.140625" style="121" hidden="1" customWidth="1"/>
    <col min="29" max="33" width="6.28125" style="0" hidden="1" customWidth="1"/>
    <col min="34" max="38" width="4.7109375" style="0" hidden="1" customWidth="1"/>
  </cols>
  <sheetData>
    <row r="1" spans="2:6" ht="23.25">
      <c r="B1" s="16" t="s">
        <v>199</v>
      </c>
      <c r="F1" s="42" t="s">
        <v>1095</v>
      </c>
    </row>
    <row r="2" spans="20:38" ht="12.75">
      <c r="T2" s="217" t="s">
        <v>447</v>
      </c>
      <c r="U2" s="217"/>
      <c r="V2" s="217"/>
      <c r="W2" s="217"/>
      <c r="X2" s="217"/>
      <c r="Y2" s="217"/>
      <c r="AA2" s="220" t="s">
        <v>725</v>
      </c>
      <c r="AB2" s="221"/>
      <c r="AC2" s="220" t="s">
        <v>726</v>
      </c>
      <c r="AD2" s="222"/>
      <c r="AE2" s="222"/>
      <c r="AF2" s="222"/>
      <c r="AG2" s="221"/>
      <c r="AH2" s="217" t="s">
        <v>679</v>
      </c>
      <c r="AI2" s="217"/>
      <c r="AJ2" s="217"/>
      <c r="AK2" s="217"/>
      <c r="AL2" s="217"/>
    </row>
    <row r="3" spans="1:38" s="37" customFormat="1" ht="33.75" customHeight="1">
      <c r="A3" s="35" t="s">
        <v>77</v>
      </c>
      <c r="B3" s="35" t="s">
        <v>73</v>
      </c>
      <c r="C3" s="35" t="s">
        <v>74</v>
      </c>
      <c r="D3" s="35" t="s">
        <v>509</v>
      </c>
      <c r="E3" s="35" t="s">
        <v>75</v>
      </c>
      <c r="F3" s="35" t="s">
        <v>76</v>
      </c>
      <c r="G3" s="218" t="s">
        <v>1149</v>
      </c>
      <c r="H3" s="219"/>
      <c r="I3" s="218" t="s">
        <v>1150</v>
      </c>
      <c r="J3" s="219"/>
      <c r="K3" s="218" t="s">
        <v>1135</v>
      </c>
      <c r="L3" s="219"/>
      <c r="M3" s="218" t="s">
        <v>1136</v>
      </c>
      <c r="N3" s="219"/>
      <c r="O3" s="218" t="s">
        <v>1137</v>
      </c>
      <c r="P3" s="219"/>
      <c r="Q3" s="36" t="s">
        <v>71</v>
      </c>
      <c r="R3" s="36" t="s">
        <v>72</v>
      </c>
      <c r="T3" s="36" t="s">
        <v>446</v>
      </c>
      <c r="U3" s="36" t="s">
        <v>1115</v>
      </c>
      <c r="V3" s="36" t="s">
        <v>435</v>
      </c>
      <c r="W3" s="36" t="s">
        <v>436</v>
      </c>
      <c r="X3" s="36" t="s">
        <v>437</v>
      </c>
      <c r="Y3" s="36" t="s">
        <v>440</v>
      </c>
      <c r="AA3" s="35" t="s">
        <v>727</v>
      </c>
      <c r="AB3" s="35" t="s">
        <v>728</v>
      </c>
      <c r="AC3" s="35" t="s">
        <v>729</v>
      </c>
      <c r="AD3" s="35" t="s">
        <v>730</v>
      </c>
      <c r="AE3" s="35" t="s">
        <v>731</v>
      </c>
      <c r="AF3" s="35" t="s">
        <v>732</v>
      </c>
      <c r="AG3" s="35" t="s">
        <v>733</v>
      </c>
      <c r="AH3" s="35" t="s">
        <v>729</v>
      </c>
      <c r="AI3" s="35" t="s">
        <v>730</v>
      </c>
      <c r="AJ3" s="35" t="s">
        <v>731</v>
      </c>
      <c r="AK3" s="35" t="s">
        <v>732</v>
      </c>
      <c r="AL3" s="35" t="s">
        <v>733</v>
      </c>
    </row>
    <row r="4" spans="1:38" s="50" customFormat="1" ht="14.25" customHeight="1">
      <c r="A4" s="201">
        <v>1</v>
      </c>
      <c r="B4" s="170" t="s">
        <v>200</v>
      </c>
      <c r="C4" s="170" t="s">
        <v>201</v>
      </c>
      <c r="D4" s="171" t="s">
        <v>542</v>
      </c>
      <c r="E4" s="172" t="s">
        <v>831</v>
      </c>
      <c r="F4" s="170" t="s">
        <v>203</v>
      </c>
      <c r="G4" s="173">
        <v>1</v>
      </c>
      <c r="H4" s="174">
        <v>196</v>
      </c>
      <c r="I4" s="173">
        <v>1</v>
      </c>
      <c r="J4" s="174">
        <v>194</v>
      </c>
      <c r="K4" s="173">
        <v>2</v>
      </c>
      <c r="L4" s="174">
        <v>187.5</v>
      </c>
      <c r="M4" s="173">
        <v>2</v>
      </c>
      <c r="N4" s="174">
        <v>192.5</v>
      </c>
      <c r="O4" s="173">
        <v>1</v>
      </c>
      <c r="P4" s="174">
        <v>194</v>
      </c>
      <c r="Q4" s="66">
        <f aca="true" t="shared" si="0" ref="Q4:Q12">AA4</f>
        <v>194.66666666666666</v>
      </c>
      <c r="R4" s="66">
        <f aca="true" t="shared" si="1" ref="R4:R12">IF(T4="ANO",AVERAGE(Q4,U4,V4,W4,X4),Q4)</f>
        <v>194.66666666666666</v>
      </c>
      <c r="S4" s="51"/>
      <c r="T4" s="66" t="str">
        <f aca="true" t="shared" si="2" ref="T4:T12">IF(AVERAGE(U4:X4)&gt;Q4,"ANO","NE")</f>
        <v>NE</v>
      </c>
      <c r="U4" s="175">
        <v>184.83</v>
      </c>
      <c r="V4" s="175">
        <v>189</v>
      </c>
      <c r="W4" s="175"/>
      <c r="X4" s="176">
        <v>182.5</v>
      </c>
      <c r="Y4" s="66">
        <f aca="true" t="shared" si="3" ref="Y4:Y12">AVERAGE(U4:X4)</f>
        <v>185.44333333333336</v>
      </c>
      <c r="AA4" s="122">
        <f aca="true" t="shared" si="4" ref="AA4:AA12">(SMALL(AC4:AG4,5)+SMALL(AC4:AG4,4)+SMALL(AC4:AG4,3))/3</f>
        <v>194.66666666666666</v>
      </c>
      <c r="AB4" s="122">
        <f aca="true" t="shared" si="5" ref="AB4:AB12">SMALL(AH4:AL4,1)+SMALL(AH4:AL4,2)+SMALL(AH4:AL4,3)</f>
        <v>3</v>
      </c>
      <c r="AC4" s="177">
        <f aca="true" t="shared" si="6" ref="AC4:AC12">H4</f>
        <v>196</v>
      </c>
      <c r="AD4" s="177">
        <f aca="true" t="shared" si="7" ref="AD4:AD12">J4</f>
        <v>194</v>
      </c>
      <c r="AE4" s="177">
        <f aca="true" t="shared" si="8" ref="AE4:AE12">L4</f>
        <v>187.5</v>
      </c>
      <c r="AF4" s="177">
        <f aca="true" t="shared" si="9" ref="AF4:AF12">N4</f>
        <v>192.5</v>
      </c>
      <c r="AG4" s="177">
        <f aca="true" t="shared" si="10" ref="AG4:AG12">P4</f>
        <v>194</v>
      </c>
      <c r="AH4" s="178">
        <f aca="true" t="shared" si="11" ref="AH4:AH12">IF(G4=0,100,G4)</f>
        <v>1</v>
      </c>
      <c r="AI4" s="178">
        <f aca="true" t="shared" si="12" ref="AI4:AI12">IF(I4=0,100,I4)</f>
        <v>1</v>
      </c>
      <c r="AJ4" s="178">
        <f aca="true" t="shared" si="13" ref="AJ4:AJ12">IF(K4=0,100,K4)</f>
        <v>2</v>
      </c>
      <c r="AK4" s="178">
        <f aca="true" t="shared" si="14" ref="AK4:AK12">IF(M4=0,100,M4)</f>
        <v>2</v>
      </c>
      <c r="AL4" s="178">
        <f aca="true" t="shared" si="15" ref="AL4:AL12">IF(O4=0,100,O4)</f>
        <v>1</v>
      </c>
    </row>
    <row r="5" spans="1:38" s="50" customFormat="1" ht="14.25" customHeight="1">
      <c r="A5" s="169">
        <v>2</v>
      </c>
      <c r="B5" s="170" t="s">
        <v>182</v>
      </c>
      <c r="C5" s="170" t="s">
        <v>183</v>
      </c>
      <c r="D5" s="171" t="s">
        <v>1043</v>
      </c>
      <c r="E5" s="172" t="s">
        <v>828</v>
      </c>
      <c r="F5" s="185" t="s">
        <v>381</v>
      </c>
      <c r="G5" s="173">
        <v>2</v>
      </c>
      <c r="H5" s="174">
        <v>191.83</v>
      </c>
      <c r="I5" s="173">
        <v>2</v>
      </c>
      <c r="J5" s="174">
        <v>193.33</v>
      </c>
      <c r="K5" s="173">
        <v>1</v>
      </c>
      <c r="L5" s="174">
        <v>195.33</v>
      </c>
      <c r="M5" s="173">
        <v>1</v>
      </c>
      <c r="N5" s="174">
        <v>195.33</v>
      </c>
      <c r="O5" s="173">
        <v>2</v>
      </c>
      <c r="P5" s="174">
        <v>189.33</v>
      </c>
      <c r="Q5" s="66">
        <f t="shared" si="0"/>
        <v>194.66333333333333</v>
      </c>
      <c r="R5" s="66">
        <f t="shared" si="1"/>
        <v>194.66333333333333</v>
      </c>
      <c r="S5" s="51"/>
      <c r="T5" s="66" t="str">
        <f t="shared" si="2"/>
        <v>NE</v>
      </c>
      <c r="U5" s="175">
        <v>189.17</v>
      </c>
      <c r="V5" s="175"/>
      <c r="W5" s="175"/>
      <c r="X5" s="176">
        <v>183.83</v>
      </c>
      <c r="Y5" s="66">
        <f t="shared" si="3"/>
        <v>186.5</v>
      </c>
      <c r="AA5" s="122">
        <f t="shared" si="4"/>
        <v>194.66333333333333</v>
      </c>
      <c r="AB5" s="122">
        <f t="shared" si="5"/>
        <v>4</v>
      </c>
      <c r="AC5" s="177">
        <f t="shared" si="6"/>
        <v>191.83</v>
      </c>
      <c r="AD5" s="177">
        <f t="shared" si="7"/>
        <v>193.33</v>
      </c>
      <c r="AE5" s="177">
        <f t="shared" si="8"/>
        <v>195.33</v>
      </c>
      <c r="AF5" s="177">
        <f t="shared" si="9"/>
        <v>195.33</v>
      </c>
      <c r="AG5" s="177">
        <f t="shared" si="10"/>
        <v>189.33</v>
      </c>
      <c r="AH5" s="178">
        <f t="shared" si="11"/>
        <v>2</v>
      </c>
      <c r="AI5" s="178">
        <f t="shared" si="12"/>
        <v>2</v>
      </c>
      <c r="AJ5" s="178">
        <f t="shared" si="13"/>
        <v>1</v>
      </c>
      <c r="AK5" s="178">
        <f t="shared" si="14"/>
        <v>1</v>
      </c>
      <c r="AL5" s="178">
        <f t="shared" si="15"/>
        <v>2</v>
      </c>
    </row>
    <row r="6" spans="1:38" s="50" customFormat="1" ht="14.25" customHeight="1">
      <c r="A6" s="169">
        <v>3</v>
      </c>
      <c r="B6" s="170" t="s">
        <v>369</v>
      </c>
      <c r="C6" s="170" t="s">
        <v>11</v>
      </c>
      <c r="D6" s="171" t="s">
        <v>1153</v>
      </c>
      <c r="E6" s="172" t="s">
        <v>1119</v>
      </c>
      <c r="F6" s="182" t="s">
        <v>382</v>
      </c>
      <c r="G6" s="173">
        <v>3</v>
      </c>
      <c r="H6" s="174">
        <v>189.67</v>
      </c>
      <c r="I6" s="173">
        <v>3</v>
      </c>
      <c r="J6" s="174">
        <v>189.67</v>
      </c>
      <c r="K6" s="173">
        <v>4</v>
      </c>
      <c r="L6" s="174">
        <v>186.67</v>
      </c>
      <c r="M6" s="173">
        <v>4</v>
      </c>
      <c r="N6" s="174">
        <v>183.17</v>
      </c>
      <c r="O6" s="173">
        <v>0</v>
      </c>
      <c r="P6" s="174">
        <v>0</v>
      </c>
      <c r="Q6" s="66">
        <f t="shared" si="0"/>
        <v>188.67</v>
      </c>
      <c r="R6" s="66">
        <f t="shared" si="1"/>
        <v>188.67</v>
      </c>
      <c r="S6" s="51"/>
      <c r="T6" s="66" t="str">
        <f t="shared" si="2"/>
        <v>NE</v>
      </c>
      <c r="U6" s="175">
        <v>180.5</v>
      </c>
      <c r="V6" s="175"/>
      <c r="W6" s="175"/>
      <c r="X6" s="176"/>
      <c r="Y6" s="66">
        <f t="shared" si="3"/>
        <v>180.5</v>
      </c>
      <c r="AA6" s="122">
        <f t="shared" si="4"/>
        <v>188.67</v>
      </c>
      <c r="AB6" s="122">
        <f t="shared" si="5"/>
        <v>10</v>
      </c>
      <c r="AC6" s="177">
        <f t="shared" si="6"/>
        <v>189.67</v>
      </c>
      <c r="AD6" s="177">
        <f t="shared" si="7"/>
        <v>189.67</v>
      </c>
      <c r="AE6" s="177">
        <f t="shared" si="8"/>
        <v>186.67</v>
      </c>
      <c r="AF6" s="177">
        <f t="shared" si="9"/>
        <v>183.17</v>
      </c>
      <c r="AG6" s="177">
        <f t="shared" si="10"/>
        <v>0</v>
      </c>
      <c r="AH6" s="178">
        <f t="shared" si="11"/>
        <v>3</v>
      </c>
      <c r="AI6" s="178">
        <f t="shared" si="12"/>
        <v>3</v>
      </c>
      <c r="AJ6" s="178">
        <f t="shared" si="13"/>
        <v>4</v>
      </c>
      <c r="AK6" s="178">
        <f t="shared" si="14"/>
        <v>4</v>
      </c>
      <c r="AL6" s="178">
        <f t="shared" si="15"/>
        <v>100</v>
      </c>
    </row>
    <row r="7" spans="1:38" ht="14.25" customHeight="1">
      <c r="A7" s="53">
        <v>4</v>
      </c>
      <c r="B7" s="3" t="s">
        <v>291</v>
      </c>
      <c r="C7" s="3" t="s">
        <v>170</v>
      </c>
      <c r="D7" s="75" t="s">
        <v>1217</v>
      </c>
      <c r="E7" s="4" t="s">
        <v>1122</v>
      </c>
      <c r="F7" s="5" t="s">
        <v>1055</v>
      </c>
      <c r="G7" s="11">
        <v>5</v>
      </c>
      <c r="H7" s="55">
        <v>184.67</v>
      </c>
      <c r="I7" s="11">
        <v>7</v>
      </c>
      <c r="J7" s="55">
        <v>174.67</v>
      </c>
      <c r="K7" s="11">
        <v>5</v>
      </c>
      <c r="L7" s="55">
        <v>184.67</v>
      </c>
      <c r="M7" s="11">
        <v>3</v>
      </c>
      <c r="N7" s="55">
        <v>184.67</v>
      </c>
      <c r="O7" s="11">
        <v>0</v>
      </c>
      <c r="P7" s="55">
        <v>0</v>
      </c>
      <c r="Q7" s="66">
        <f t="shared" si="0"/>
        <v>184.67</v>
      </c>
      <c r="R7" s="66">
        <f t="shared" si="1"/>
        <v>184.67</v>
      </c>
      <c r="S7" s="51"/>
      <c r="T7" s="66" t="str">
        <f t="shared" si="2"/>
        <v>NE</v>
      </c>
      <c r="U7" s="64"/>
      <c r="V7" s="64"/>
      <c r="W7" s="64">
        <v>0</v>
      </c>
      <c r="X7" s="65"/>
      <c r="Y7" s="63">
        <f t="shared" si="3"/>
        <v>0</v>
      </c>
      <c r="AA7" s="122">
        <f t="shared" si="4"/>
        <v>184.67</v>
      </c>
      <c r="AB7" s="122">
        <f t="shared" si="5"/>
        <v>13</v>
      </c>
      <c r="AC7" s="93">
        <f t="shared" si="6"/>
        <v>184.67</v>
      </c>
      <c r="AD7" s="93">
        <f t="shared" si="7"/>
        <v>174.67</v>
      </c>
      <c r="AE7" s="93">
        <f t="shared" si="8"/>
        <v>184.67</v>
      </c>
      <c r="AF7" s="93">
        <f t="shared" si="9"/>
        <v>184.67</v>
      </c>
      <c r="AG7" s="93">
        <f t="shared" si="10"/>
        <v>0</v>
      </c>
      <c r="AH7" s="81">
        <f t="shared" si="11"/>
        <v>5</v>
      </c>
      <c r="AI7" s="81">
        <f t="shared" si="12"/>
        <v>7</v>
      </c>
      <c r="AJ7" s="81">
        <f t="shared" si="13"/>
        <v>5</v>
      </c>
      <c r="AK7" s="81">
        <f t="shared" si="14"/>
        <v>3</v>
      </c>
      <c r="AL7" s="81">
        <f t="shared" si="15"/>
        <v>100</v>
      </c>
    </row>
    <row r="8" spans="1:38" ht="14.25" customHeight="1">
      <c r="A8" s="38">
        <v>5</v>
      </c>
      <c r="B8" s="41" t="s">
        <v>1071</v>
      </c>
      <c r="C8" s="41" t="s">
        <v>257</v>
      </c>
      <c r="D8" s="38" t="s">
        <v>1215</v>
      </c>
      <c r="E8" s="4" t="s">
        <v>1122</v>
      </c>
      <c r="F8" s="10" t="s">
        <v>1216</v>
      </c>
      <c r="G8" s="11">
        <v>4</v>
      </c>
      <c r="H8" s="55">
        <v>186.33</v>
      </c>
      <c r="I8" s="11">
        <v>5</v>
      </c>
      <c r="J8" s="55">
        <v>182.83</v>
      </c>
      <c r="K8" s="11">
        <v>6</v>
      </c>
      <c r="L8" s="55">
        <v>183.33</v>
      </c>
      <c r="M8" s="11">
        <v>5</v>
      </c>
      <c r="N8" s="55">
        <v>181.83</v>
      </c>
      <c r="O8" s="11">
        <v>0</v>
      </c>
      <c r="P8" s="55">
        <v>0</v>
      </c>
      <c r="Q8" s="66">
        <f t="shared" si="0"/>
        <v>184.16333333333333</v>
      </c>
      <c r="R8" s="66">
        <f t="shared" si="1"/>
        <v>184.16333333333333</v>
      </c>
      <c r="S8" s="51"/>
      <c r="T8" s="66" t="str">
        <f t="shared" si="2"/>
        <v>NE</v>
      </c>
      <c r="U8" s="64"/>
      <c r="V8" s="64"/>
      <c r="W8" s="64">
        <v>0</v>
      </c>
      <c r="X8" s="65"/>
      <c r="Y8" s="63">
        <f t="shared" si="3"/>
        <v>0</v>
      </c>
      <c r="AA8" s="122">
        <f t="shared" si="4"/>
        <v>184.16333333333333</v>
      </c>
      <c r="AB8" s="122">
        <f t="shared" si="5"/>
        <v>14</v>
      </c>
      <c r="AC8" s="93">
        <f t="shared" si="6"/>
        <v>186.33</v>
      </c>
      <c r="AD8" s="93">
        <f t="shared" si="7"/>
        <v>182.83</v>
      </c>
      <c r="AE8" s="93">
        <f t="shared" si="8"/>
        <v>183.33</v>
      </c>
      <c r="AF8" s="93">
        <f t="shared" si="9"/>
        <v>181.83</v>
      </c>
      <c r="AG8" s="93">
        <f t="shared" si="10"/>
        <v>0</v>
      </c>
      <c r="AH8" s="81">
        <f t="shared" si="11"/>
        <v>4</v>
      </c>
      <c r="AI8" s="81">
        <f t="shared" si="12"/>
        <v>5</v>
      </c>
      <c r="AJ8" s="81">
        <f t="shared" si="13"/>
        <v>6</v>
      </c>
      <c r="AK8" s="81">
        <f t="shared" si="14"/>
        <v>5</v>
      </c>
      <c r="AL8" s="81">
        <f t="shared" si="15"/>
        <v>100</v>
      </c>
    </row>
    <row r="9" spans="1:38" ht="14.25" customHeight="1">
      <c r="A9" s="53">
        <v>6</v>
      </c>
      <c r="B9" s="3" t="s">
        <v>311</v>
      </c>
      <c r="C9" s="3" t="s">
        <v>4</v>
      </c>
      <c r="D9" s="75" t="s">
        <v>544</v>
      </c>
      <c r="E9" s="1" t="s">
        <v>662</v>
      </c>
      <c r="F9" s="5" t="s">
        <v>695</v>
      </c>
      <c r="G9" s="11">
        <v>7</v>
      </c>
      <c r="H9" s="55">
        <v>182.67</v>
      </c>
      <c r="I9" s="11">
        <v>4</v>
      </c>
      <c r="J9" s="55">
        <v>186.67</v>
      </c>
      <c r="K9" s="11">
        <v>0</v>
      </c>
      <c r="L9" s="55">
        <v>0</v>
      </c>
      <c r="M9" s="11">
        <v>0</v>
      </c>
      <c r="N9" s="55">
        <v>0</v>
      </c>
      <c r="O9" s="11">
        <v>3</v>
      </c>
      <c r="P9" s="55">
        <v>180.67</v>
      </c>
      <c r="Q9" s="66">
        <f t="shared" si="0"/>
        <v>183.33666666666667</v>
      </c>
      <c r="R9" s="66">
        <f t="shared" si="1"/>
        <v>183.33666666666667</v>
      </c>
      <c r="S9" s="30"/>
      <c r="T9" s="66" t="str">
        <f t="shared" si="2"/>
        <v>NE</v>
      </c>
      <c r="U9" s="56"/>
      <c r="V9" s="56"/>
      <c r="W9" s="64"/>
      <c r="X9" s="83">
        <v>183.17</v>
      </c>
      <c r="Y9" s="63">
        <f t="shared" si="3"/>
        <v>183.17</v>
      </c>
      <c r="Z9" s="39"/>
      <c r="AA9" s="122">
        <f t="shared" si="4"/>
        <v>183.33666666666667</v>
      </c>
      <c r="AB9" s="122">
        <f t="shared" si="5"/>
        <v>14</v>
      </c>
      <c r="AC9" s="115">
        <f t="shared" si="6"/>
        <v>182.67</v>
      </c>
      <c r="AD9" s="115">
        <f t="shared" si="7"/>
        <v>186.67</v>
      </c>
      <c r="AE9" s="115">
        <f t="shared" si="8"/>
        <v>0</v>
      </c>
      <c r="AF9" s="115">
        <f t="shared" si="9"/>
        <v>0</v>
      </c>
      <c r="AG9" s="115">
        <f t="shared" si="10"/>
        <v>180.67</v>
      </c>
      <c r="AH9" s="116">
        <f t="shared" si="11"/>
        <v>7</v>
      </c>
      <c r="AI9" s="116">
        <f t="shared" si="12"/>
        <v>4</v>
      </c>
      <c r="AJ9" s="116">
        <f t="shared" si="13"/>
        <v>100</v>
      </c>
      <c r="AK9" s="116">
        <f t="shared" si="14"/>
        <v>100</v>
      </c>
      <c r="AL9" s="116">
        <f t="shared" si="15"/>
        <v>3</v>
      </c>
    </row>
    <row r="10" spans="1:38" ht="14.25" customHeight="1">
      <c r="A10" s="38">
        <v>7</v>
      </c>
      <c r="B10" s="3" t="s">
        <v>45</v>
      </c>
      <c r="C10" s="3" t="s">
        <v>33</v>
      </c>
      <c r="D10" s="75" t="s">
        <v>1154</v>
      </c>
      <c r="E10" s="1" t="s">
        <v>1119</v>
      </c>
      <c r="F10" s="5" t="s">
        <v>1214</v>
      </c>
      <c r="G10" s="11">
        <v>6</v>
      </c>
      <c r="H10" s="55">
        <v>183.67</v>
      </c>
      <c r="I10" s="11">
        <v>6</v>
      </c>
      <c r="J10" s="55">
        <v>180.67</v>
      </c>
      <c r="K10" s="11">
        <v>0</v>
      </c>
      <c r="L10" s="55">
        <v>0</v>
      </c>
      <c r="M10" s="11">
        <v>0</v>
      </c>
      <c r="N10" s="55">
        <v>0</v>
      </c>
      <c r="O10" s="11">
        <v>0</v>
      </c>
      <c r="P10" s="55">
        <v>0</v>
      </c>
      <c r="Q10" s="66">
        <f t="shared" si="0"/>
        <v>121.44666666666666</v>
      </c>
      <c r="R10" s="66">
        <f t="shared" si="1"/>
        <v>121.44666666666666</v>
      </c>
      <c r="S10" s="51"/>
      <c r="T10" s="66" t="str">
        <f t="shared" si="2"/>
        <v>NE</v>
      </c>
      <c r="U10" s="64"/>
      <c r="V10" s="64"/>
      <c r="W10" s="64">
        <v>0</v>
      </c>
      <c r="X10" s="65"/>
      <c r="Y10" s="63">
        <f t="shared" si="3"/>
        <v>0</v>
      </c>
      <c r="AA10" s="122">
        <f t="shared" si="4"/>
        <v>121.44666666666666</v>
      </c>
      <c r="AB10" s="122">
        <f t="shared" si="5"/>
        <v>112</v>
      </c>
      <c r="AC10" s="93">
        <f t="shared" si="6"/>
        <v>183.67</v>
      </c>
      <c r="AD10" s="93">
        <f t="shared" si="7"/>
        <v>180.67</v>
      </c>
      <c r="AE10" s="93">
        <f t="shared" si="8"/>
        <v>0</v>
      </c>
      <c r="AF10" s="93">
        <f t="shared" si="9"/>
        <v>0</v>
      </c>
      <c r="AG10" s="93">
        <f t="shared" si="10"/>
        <v>0</v>
      </c>
      <c r="AH10" s="81">
        <f t="shared" si="11"/>
        <v>6</v>
      </c>
      <c r="AI10" s="81">
        <f t="shared" si="12"/>
        <v>6</v>
      </c>
      <c r="AJ10" s="81">
        <f t="shared" si="13"/>
        <v>100</v>
      </c>
      <c r="AK10" s="81">
        <f t="shared" si="14"/>
        <v>100</v>
      </c>
      <c r="AL10" s="81">
        <f t="shared" si="15"/>
        <v>100</v>
      </c>
    </row>
    <row r="11" spans="1:38" ht="14.25" customHeight="1">
      <c r="A11" s="53">
        <v>8</v>
      </c>
      <c r="B11" s="3" t="s">
        <v>202</v>
      </c>
      <c r="C11" s="3" t="s">
        <v>33</v>
      </c>
      <c r="D11" s="75" t="s">
        <v>535</v>
      </c>
      <c r="E11" s="4" t="s">
        <v>829</v>
      </c>
      <c r="F11" s="3" t="s">
        <v>204</v>
      </c>
      <c r="G11" s="11">
        <v>0</v>
      </c>
      <c r="H11" s="55">
        <v>0</v>
      </c>
      <c r="I11" s="11">
        <v>0</v>
      </c>
      <c r="J11" s="55">
        <v>0</v>
      </c>
      <c r="K11" s="11">
        <v>3</v>
      </c>
      <c r="L11" s="55">
        <v>187</v>
      </c>
      <c r="M11" s="11">
        <v>0</v>
      </c>
      <c r="N11" s="55">
        <v>0</v>
      </c>
      <c r="O11" s="11">
        <v>0</v>
      </c>
      <c r="P11" s="55">
        <v>0</v>
      </c>
      <c r="Q11" s="66">
        <f t="shared" si="0"/>
        <v>62.333333333333336</v>
      </c>
      <c r="R11" s="66">
        <f t="shared" si="1"/>
        <v>62.333333333333336</v>
      </c>
      <c r="S11" s="51"/>
      <c r="T11" s="66" t="str">
        <f t="shared" si="2"/>
        <v>NE</v>
      </c>
      <c r="U11" s="64"/>
      <c r="V11" s="64"/>
      <c r="W11" s="64">
        <v>0</v>
      </c>
      <c r="X11" s="65"/>
      <c r="Y11" s="63">
        <f t="shared" si="3"/>
        <v>0</v>
      </c>
      <c r="AA11" s="122">
        <f t="shared" si="4"/>
        <v>62.333333333333336</v>
      </c>
      <c r="AB11" s="122">
        <f t="shared" si="5"/>
        <v>203</v>
      </c>
      <c r="AC11" s="93">
        <f t="shared" si="6"/>
        <v>0</v>
      </c>
      <c r="AD11" s="93">
        <f t="shared" si="7"/>
        <v>0</v>
      </c>
      <c r="AE11" s="93">
        <f t="shared" si="8"/>
        <v>187</v>
      </c>
      <c r="AF11" s="93">
        <f t="shared" si="9"/>
        <v>0</v>
      </c>
      <c r="AG11" s="93">
        <f t="shared" si="10"/>
        <v>0</v>
      </c>
      <c r="AH11" s="81">
        <f t="shared" si="11"/>
        <v>100</v>
      </c>
      <c r="AI11" s="81">
        <f t="shared" si="12"/>
        <v>100</v>
      </c>
      <c r="AJ11" s="81">
        <f t="shared" si="13"/>
        <v>3</v>
      </c>
      <c r="AK11" s="81">
        <f t="shared" si="14"/>
        <v>100</v>
      </c>
      <c r="AL11" s="81">
        <f t="shared" si="15"/>
        <v>100</v>
      </c>
    </row>
    <row r="12" spans="1:38" ht="14.25" customHeight="1">
      <c r="A12" s="38">
        <v>9</v>
      </c>
      <c r="B12" s="1" t="s">
        <v>22</v>
      </c>
      <c r="C12" s="1" t="s">
        <v>86</v>
      </c>
      <c r="D12" s="76" t="s">
        <v>539</v>
      </c>
      <c r="E12" s="1" t="s">
        <v>24</v>
      </c>
      <c r="F12" s="1" t="s">
        <v>197</v>
      </c>
      <c r="G12" s="11">
        <v>8</v>
      </c>
      <c r="H12" s="55">
        <v>88.33</v>
      </c>
      <c r="I12" s="11">
        <v>0</v>
      </c>
      <c r="J12" s="55">
        <v>0</v>
      </c>
      <c r="K12" s="11">
        <v>0</v>
      </c>
      <c r="L12" s="55">
        <v>0</v>
      </c>
      <c r="M12" s="11">
        <v>0</v>
      </c>
      <c r="N12" s="55">
        <v>0</v>
      </c>
      <c r="O12" s="11">
        <v>0</v>
      </c>
      <c r="P12" s="55">
        <v>0</v>
      </c>
      <c r="Q12" s="66">
        <f t="shared" si="0"/>
        <v>29.44333333333333</v>
      </c>
      <c r="R12" s="66">
        <f t="shared" si="1"/>
        <v>111.05666666666666</v>
      </c>
      <c r="S12" s="30"/>
      <c r="T12" s="66" t="str">
        <f t="shared" si="2"/>
        <v>ANO</v>
      </c>
      <c r="U12" s="56">
        <v>192.67</v>
      </c>
      <c r="V12" s="56"/>
      <c r="W12" s="64"/>
      <c r="X12" s="83"/>
      <c r="Y12" s="63">
        <f t="shared" si="3"/>
        <v>192.67</v>
      </c>
      <c r="Z12" s="39"/>
      <c r="AA12" s="122">
        <f t="shared" si="4"/>
        <v>29.44333333333333</v>
      </c>
      <c r="AB12" s="122">
        <f t="shared" si="5"/>
        <v>208</v>
      </c>
      <c r="AC12" s="115">
        <f t="shared" si="6"/>
        <v>88.33</v>
      </c>
      <c r="AD12" s="115">
        <f t="shared" si="7"/>
        <v>0</v>
      </c>
      <c r="AE12" s="115">
        <f t="shared" si="8"/>
        <v>0</v>
      </c>
      <c r="AF12" s="115">
        <f t="shared" si="9"/>
        <v>0</v>
      </c>
      <c r="AG12" s="115">
        <f t="shared" si="10"/>
        <v>0</v>
      </c>
      <c r="AH12" s="116">
        <f t="shared" si="11"/>
        <v>8</v>
      </c>
      <c r="AI12" s="116">
        <f t="shared" si="12"/>
        <v>100</v>
      </c>
      <c r="AJ12" s="116">
        <f t="shared" si="13"/>
        <v>100</v>
      </c>
      <c r="AK12" s="116">
        <f t="shared" si="14"/>
        <v>100</v>
      </c>
      <c r="AL12" s="116">
        <f t="shared" si="15"/>
        <v>100</v>
      </c>
    </row>
    <row r="13" spans="1:38" ht="14.25" customHeight="1" hidden="1">
      <c r="A13" s="53">
        <v>10</v>
      </c>
      <c r="B13" s="3" t="s">
        <v>631</v>
      </c>
      <c r="C13" s="3" t="s">
        <v>645</v>
      </c>
      <c r="D13" s="75" t="s">
        <v>576</v>
      </c>
      <c r="E13" s="1" t="s">
        <v>646</v>
      </c>
      <c r="F13" s="5" t="s">
        <v>647</v>
      </c>
      <c r="G13" s="11">
        <v>0</v>
      </c>
      <c r="H13" s="55">
        <v>0</v>
      </c>
      <c r="I13" s="11">
        <v>0</v>
      </c>
      <c r="J13" s="55">
        <v>0</v>
      </c>
      <c r="K13" s="11">
        <v>0</v>
      </c>
      <c r="L13" s="55">
        <v>0</v>
      </c>
      <c r="M13" s="11">
        <v>0</v>
      </c>
      <c r="N13" s="55">
        <v>0</v>
      </c>
      <c r="O13" s="11">
        <v>0</v>
      </c>
      <c r="P13" s="55">
        <v>0</v>
      </c>
      <c r="Q13" s="66">
        <f aca="true" t="shared" si="16" ref="Q13:Q25">AA13</f>
        <v>0</v>
      </c>
      <c r="R13" s="66">
        <f aca="true" t="shared" si="17" ref="R13:R25">IF(T13="ANO",AVERAGE(Q13,U13,V13,W13,X13),Q13)</f>
        <v>0</v>
      </c>
      <c r="S13" s="51"/>
      <c r="T13" s="66" t="str">
        <f aca="true" t="shared" si="18" ref="T13:T25">IF(AVERAGE(U13:X13)&gt;Q13,"ANO","NE")</f>
        <v>NE</v>
      </c>
      <c r="U13" s="64"/>
      <c r="V13" s="64"/>
      <c r="W13" s="64">
        <v>0</v>
      </c>
      <c r="X13" s="65"/>
      <c r="Y13" s="63">
        <f aca="true" t="shared" si="19" ref="Y13:Y25">AVERAGE(U13:X13)</f>
        <v>0</v>
      </c>
      <c r="AA13" s="122">
        <f aca="true" t="shared" si="20" ref="AA13:AA25">(SMALL(AC13:AG13,5)+SMALL(AC13:AG13,4)+SMALL(AC13:AG13,3))/3</f>
        <v>0</v>
      </c>
      <c r="AB13" s="122">
        <f aca="true" t="shared" si="21" ref="AB13:AB25">SMALL(AH13:AL13,1)+SMALL(AH13:AL13,2)+SMALL(AH13:AL13,3)</f>
        <v>300</v>
      </c>
      <c r="AC13" s="93">
        <f aca="true" t="shared" si="22" ref="AC13:AC25">H13</f>
        <v>0</v>
      </c>
      <c r="AD13" s="93">
        <f aca="true" t="shared" si="23" ref="AD13:AD25">J13</f>
        <v>0</v>
      </c>
      <c r="AE13" s="93">
        <f aca="true" t="shared" si="24" ref="AE13:AE25">L13</f>
        <v>0</v>
      </c>
      <c r="AF13" s="93">
        <f aca="true" t="shared" si="25" ref="AF13:AF25">N13</f>
        <v>0</v>
      </c>
      <c r="AG13" s="93">
        <f aca="true" t="shared" si="26" ref="AG13:AG25">P13</f>
        <v>0</v>
      </c>
      <c r="AH13" s="81">
        <f aca="true" t="shared" si="27" ref="AH13:AH25">IF(G13=0,100,G13)</f>
        <v>100</v>
      </c>
      <c r="AI13" s="81">
        <f aca="true" t="shared" si="28" ref="AI13:AI25">IF(I13=0,100,I13)</f>
        <v>100</v>
      </c>
      <c r="AJ13" s="81">
        <f aca="true" t="shared" si="29" ref="AJ13:AJ25">IF(K13=0,100,K13)</f>
        <v>100</v>
      </c>
      <c r="AK13" s="81">
        <f aca="true" t="shared" si="30" ref="AK13:AK25">IF(M13=0,100,M13)</f>
        <v>100</v>
      </c>
      <c r="AL13" s="81">
        <f aca="true" t="shared" si="31" ref="AL13:AL25">IF(O13=0,100,O13)</f>
        <v>100</v>
      </c>
    </row>
    <row r="14" spans="1:38" ht="14.25" customHeight="1" hidden="1">
      <c r="A14" s="38">
        <v>11</v>
      </c>
      <c r="B14" s="3" t="s">
        <v>929</v>
      </c>
      <c r="C14" s="3" t="s">
        <v>873</v>
      </c>
      <c r="D14" s="9" t="s">
        <v>576</v>
      </c>
      <c r="E14" s="4" t="s">
        <v>921</v>
      </c>
      <c r="F14" s="3" t="s">
        <v>1205</v>
      </c>
      <c r="G14" s="11">
        <v>0</v>
      </c>
      <c r="H14" s="55">
        <v>0</v>
      </c>
      <c r="I14" s="11">
        <v>0</v>
      </c>
      <c r="J14" s="55">
        <v>0</v>
      </c>
      <c r="K14" s="11">
        <v>0</v>
      </c>
      <c r="L14" s="55">
        <v>0</v>
      </c>
      <c r="M14" s="11">
        <v>0</v>
      </c>
      <c r="N14" s="55">
        <v>0</v>
      </c>
      <c r="O14" s="11">
        <v>0</v>
      </c>
      <c r="P14" s="55">
        <v>0</v>
      </c>
      <c r="Q14" s="66">
        <f t="shared" si="16"/>
        <v>0</v>
      </c>
      <c r="R14" s="66">
        <f t="shared" si="17"/>
        <v>0</v>
      </c>
      <c r="S14" s="51"/>
      <c r="T14" s="66" t="str">
        <f t="shared" si="18"/>
        <v>NE</v>
      </c>
      <c r="U14" s="64"/>
      <c r="V14" s="64"/>
      <c r="W14" s="64">
        <v>0</v>
      </c>
      <c r="X14" s="65"/>
      <c r="Y14" s="63">
        <f t="shared" si="19"/>
        <v>0</v>
      </c>
      <c r="AA14" s="122">
        <f t="shared" si="20"/>
        <v>0</v>
      </c>
      <c r="AB14" s="122">
        <f t="shared" si="21"/>
        <v>300</v>
      </c>
      <c r="AC14" s="93">
        <f t="shared" si="22"/>
        <v>0</v>
      </c>
      <c r="AD14" s="93">
        <f t="shared" si="23"/>
        <v>0</v>
      </c>
      <c r="AE14" s="93">
        <f t="shared" si="24"/>
        <v>0</v>
      </c>
      <c r="AF14" s="93">
        <f t="shared" si="25"/>
        <v>0</v>
      </c>
      <c r="AG14" s="93">
        <f t="shared" si="26"/>
        <v>0</v>
      </c>
      <c r="AH14" s="81">
        <f t="shared" si="27"/>
        <v>100</v>
      </c>
      <c r="AI14" s="81">
        <f t="shared" si="28"/>
        <v>100</v>
      </c>
      <c r="AJ14" s="81">
        <f t="shared" si="29"/>
        <v>100</v>
      </c>
      <c r="AK14" s="81">
        <f t="shared" si="30"/>
        <v>100</v>
      </c>
      <c r="AL14" s="81">
        <f t="shared" si="31"/>
        <v>100</v>
      </c>
    </row>
    <row r="15" spans="1:38" ht="14.25" customHeight="1" hidden="1">
      <c r="A15" s="53">
        <v>12</v>
      </c>
      <c r="B15" s="3" t="s">
        <v>930</v>
      </c>
      <c r="C15" s="3" t="s">
        <v>858</v>
      </c>
      <c r="D15" s="128" t="s">
        <v>576</v>
      </c>
      <c r="E15" s="71" t="s">
        <v>365</v>
      </c>
      <c r="F15" s="5" t="s">
        <v>931</v>
      </c>
      <c r="G15" s="11">
        <v>0</v>
      </c>
      <c r="H15" s="55">
        <v>0</v>
      </c>
      <c r="I15" s="11">
        <v>0</v>
      </c>
      <c r="J15" s="55">
        <v>0</v>
      </c>
      <c r="K15" s="11">
        <v>0</v>
      </c>
      <c r="L15" s="55">
        <v>0</v>
      </c>
      <c r="M15" s="11">
        <v>0</v>
      </c>
      <c r="N15" s="55">
        <v>0</v>
      </c>
      <c r="O15" s="11">
        <v>0</v>
      </c>
      <c r="P15" s="55">
        <v>0</v>
      </c>
      <c r="Q15" s="66">
        <f t="shared" si="16"/>
        <v>0</v>
      </c>
      <c r="R15" s="66">
        <f t="shared" si="17"/>
        <v>0</v>
      </c>
      <c r="S15" s="51"/>
      <c r="T15" s="66" t="str">
        <f t="shared" si="18"/>
        <v>NE</v>
      </c>
      <c r="U15" s="64"/>
      <c r="V15" s="64"/>
      <c r="W15" s="64">
        <v>0</v>
      </c>
      <c r="X15" s="65"/>
      <c r="Y15" s="63">
        <f t="shared" si="19"/>
        <v>0</v>
      </c>
      <c r="AA15" s="122">
        <f t="shared" si="20"/>
        <v>0</v>
      </c>
      <c r="AB15" s="122">
        <f t="shared" si="21"/>
        <v>300</v>
      </c>
      <c r="AC15" s="93">
        <f t="shared" si="22"/>
        <v>0</v>
      </c>
      <c r="AD15" s="93">
        <f t="shared" si="23"/>
        <v>0</v>
      </c>
      <c r="AE15" s="93">
        <f t="shared" si="24"/>
        <v>0</v>
      </c>
      <c r="AF15" s="93">
        <f t="shared" si="25"/>
        <v>0</v>
      </c>
      <c r="AG15" s="93">
        <f t="shared" si="26"/>
        <v>0</v>
      </c>
      <c r="AH15" s="81">
        <f t="shared" si="27"/>
        <v>100</v>
      </c>
      <c r="AI15" s="81">
        <f t="shared" si="28"/>
        <v>100</v>
      </c>
      <c r="AJ15" s="81">
        <f t="shared" si="29"/>
        <v>100</v>
      </c>
      <c r="AK15" s="81">
        <f t="shared" si="30"/>
        <v>100</v>
      </c>
      <c r="AL15" s="81">
        <f t="shared" si="31"/>
        <v>100</v>
      </c>
    </row>
    <row r="16" spans="1:38" ht="14.25" customHeight="1" hidden="1">
      <c r="A16" s="38">
        <v>13</v>
      </c>
      <c r="B16" s="1" t="s">
        <v>17</v>
      </c>
      <c r="C16" s="1" t="s">
        <v>90</v>
      </c>
      <c r="D16" s="76" t="s">
        <v>1042</v>
      </c>
      <c r="E16" s="1" t="s">
        <v>828</v>
      </c>
      <c r="F16" s="1" t="s">
        <v>197</v>
      </c>
      <c r="G16" s="11">
        <v>0</v>
      </c>
      <c r="H16" s="55">
        <v>0</v>
      </c>
      <c r="I16" s="11">
        <v>0</v>
      </c>
      <c r="J16" s="55">
        <v>0</v>
      </c>
      <c r="K16" s="11">
        <v>0</v>
      </c>
      <c r="L16" s="55">
        <v>0</v>
      </c>
      <c r="M16" s="11">
        <v>0</v>
      </c>
      <c r="N16" s="55">
        <v>0</v>
      </c>
      <c r="O16" s="11">
        <v>0</v>
      </c>
      <c r="P16" s="55">
        <v>0</v>
      </c>
      <c r="Q16" s="66">
        <f t="shared" si="16"/>
        <v>0</v>
      </c>
      <c r="R16" s="66">
        <f t="shared" si="17"/>
        <v>94.665</v>
      </c>
      <c r="S16" s="30"/>
      <c r="T16" s="66" t="str">
        <f t="shared" si="18"/>
        <v>ANO</v>
      </c>
      <c r="U16" s="56">
        <v>189.33</v>
      </c>
      <c r="V16" s="56"/>
      <c r="W16" s="64"/>
      <c r="X16" s="83"/>
      <c r="Y16" s="63">
        <f t="shared" si="19"/>
        <v>189.33</v>
      </c>
      <c r="Z16" s="39"/>
      <c r="AA16" s="122">
        <f t="shared" si="20"/>
        <v>0</v>
      </c>
      <c r="AB16" s="122">
        <f t="shared" si="21"/>
        <v>300</v>
      </c>
      <c r="AC16" s="93">
        <f t="shared" si="22"/>
        <v>0</v>
      </c>
      <c r="AD16" s="93">
        <f t="shared" si="23"/>
        <v>0</v>
      </c>
      <c r="AE16" s="93">
        <f t="shared" si="24"/>
        <v>0</v>
      </c>
      <c r="AF16" s="93">
        <f t="shared" si="25"/>
        <v>0</v>
      </c>
      <c r="AG16" s="93">
        <f t="shared" si="26"/>
        <v>0</v>
      </c>
      <c r="AH16" s="81">
        <f t="shared" si="27"/>
        <v>100</v>
      </c>
      <c r="AI16" s="81">
        <f t="shared" si="28"/>
        <v>100</v>
      </c>
      <c r="AJ16" s="81">
        <f t="shared" si="29"/>
        <v>100</v>
      </c>
      <c r="AK16" s="81">
        <f t="shared" si="30"/>
        <v>100</v>
      </c>
      <c r="AL16" s="81">
        <f t="shared" si="31"/>
        <v>100</v>
      </c>
    </row>
    <row r="17" spans="1:38" ht="14.25" customHeight="1" hidden="1">
      <c r="A17" s="53">
        <v>14</v>
      </c>
      <c r="B17" s="3" t="s">
        <v>839</v>
      </c>
      <c r="C17" s="3" t="s">
        <v>354</v>
      </c>
      <c r="D17" s="9" t="s">
        <v>576</v>
      </c>
      <c r="E17" s="4" t="s">
        <v>576</v>
      </c>
      <c r="F17" s="3" t="s">
        <v>203</v>
      </c>
      <c r="G17" s="11">
        <v>0</v>
      </c>
      <c r="H17" s="55">
        <v>0</v>
      </c>
      <c r="I17" s="11">
        <v>0</v>
      </c>
      <c r="J17" s="55">
        <v>0</v>
      </c>
      <c r="K17" s="11">
        <v>0</v>
      </c>
      <c r="L17" s="55">
        <v>0</v>
      </c>
      <c r="M17" s="11">
        <v>0</v>
      </c>
      <c r="N17" s="55">
        <v>0</v>
      </c>
      <c r="O17" s="11">
        <v>0</v>
      </c>
      <c r="P17" s="55">
        <v>0</v>
      </c>
      <c r="Q17" s="66">
        <f t="shared" si="16"/>
        <v>0</v>
      </c>
      <c r="R17" s="66">
        <f t="shared" si="17"/>
        <v>0</v>
      </c>
      <c r="S17" s="51"/>
      <c r="T17" s="66" t="str">
        <f t="shared" si="18"/>
        <v>NE</v>
      </c>
      <c r="U17" s="64"/>
      <c r="V17" s="64"/>
      <c r="W17" s="64">
        <v>0</v>
      </c>
      <c r="X17" s="65"/>
      <c r="Y17" s="63">
        <f t="shared" si="19"/>
        <v>0</v>
      </c>
      <c r="AA17" s="122">
        <f t="shared" si="20"/>
        <v>0</v>
      </c>
      <c r="AB17" s="122">
        <f t="shared" si="21"/>
        <v>300</v>
      </c>
      <c r="AC17" s="93">
        <f t="shared" si="22"/>
        <v>0</v>
      </c>
      <c r="AD17" s="93">
        <f t="shared" si="23"/>
        <v>0</v>
      </c>
      <c r="AE17" s="93">
        <f t="shared" si="24"/>
        <v>0</v>
      </c>
      <c r="AF17" s="93">
        <f t="shared" si="25"/>
        <v>0</v>
      </c>
      <c r="AG17" s="93">
        <f t="shared" si="26"/>
        <v>0</v>
      </c>
      <c r="AH17" s="81">
        <f t="shared" si="27"/>
        <v>100</v>
      </c>
      <c r="AI17" s="81">
        <f t="shared" si="28"/>
        <v>100</v>
      </c>
      <c r="AJ17" s="81">
        <f t="shared" si="29"/>
        <v>100</v>
      </c>
      <c r="AK17" s="81">
        <f t="shared" si="30"/>
        <v>100</v>
      </c>
      <c r="AL17" s="81">
        <f t="shared" si="31"/>
        <v>100</v>
      </c>
    </row>
    <row r="18" spans="1:38" ht="14.25" customHeight="1" hidden="1">
      <c r="A18" s="38">
        <v>15</v>
      </c>
      <c r="B18" s="3" t="s">
        <v>289</v>
      </c>
      <c r="C18" s="3" t="s">
        <v>290</v>
      </c>
      <c r="D18" s="92" t="s">
        <v>543</v>
      </c>
      <c r="E18" s="154" t="s">
        <v>829</v>
      </c>
      <c r="F18" s="5" t="s">
        <v>292</v>
      </c>
      <c r="G18" s="11">
        <v>0</v>
      </c>
      <c r="H18" s="55">
        <v>0</v>
      </c>
      <c r="I18" s="11">
        <v>0</v>
      </c>
      <c r="J18" s="55">
        <v>0</v>
      </c>
      <c r="K18" s="11">
        <v>0</v>
      </c>
      <c r="L18" s="55">
        <v>0</v>
      </c>
      <c r="M18" s="11">
        <v>0</v>
      </c>
      <c r="N18" s="55">
        <v>0</v>
      </c>
      <c r="O18" s="11">
        <v>0</v>
      </c>
      <c r="P18" s="55">
        <v>0</v>
      </c>
      <c r="Q18" s="66">
        <f t="shared" si="16"/>
        <v>0</v>
      </c>
      <c r="R18" s="66">
        <f t="shared" si="17"/>
        <v>0</v>
      </c>
      <c r="S18" s="51"/>
      <c r="T18" s="66" t="str">
        <f t="shared" si="18"/>
        <v>NE</v>
      </c>
      <c r="U18" s="64"/>
      <c r="V18" s="64"/>
      <c r="W18" s="64">
        <v>0</v>
      </c>
      <c r="X18" s="65"/>
      <c r="Y18" s="63">
        <f t="shared" si="19"/>
        <v>0</v>
      </c>
      <c r="AA18" s="122">
        <f t="shared" si="20"/>
        <v>0</v>
      </c>
      <c r="AB18" s="122">
        <f t="shared" si="21"/>
        <v>300</v>
      </c>
      <c r="AC18" s="93">
        <f t="shared" si="22"/>
        <v>0</v>
      </c>
      <c r="AD18" s="93">
        <f t="shared" si="23"/>
        <v>0</v>
      </c>
      <c r="AE18" s="93">
        <f t="shared" si="24"/>
        <v>0</v>
      </c>
      <c r="AF18" s="93">
        <f t="shared" si="25"/>
        <v>0</v>
      </c>
      <c r="AG18" s="93">
        <f t="shared" si="26"/>
        <v>0</v>
      </c>
      <c r="AH18" s="81">
        <f t="shared" si="27"/>
        <v>100</v>
      </c>
      <c r="AI18" s="81">
        <f t="shared" si="28"/>
        <v>100</v>
      </c>
      <c r="AJ18" s="81">
        <f t="shared" si="29"/>
        <v>100</v>
      </c>
      <c r="AK18" s="81">
        <f t="shared" si="30"/>
        <v>100</v>
      </c>
      <c r="AL18" s="81">
        <f t="shared" si="31"/>
        <v>100</v>
      </c>
    </row>
    <row r="19" spans="1:38" ht="14.25" customHeight="1" hidden="1">
      <c r="A19" s="53">
        <v>16</v>
      </c>
      <c r="B19" s="3" t="s">
        <v>378</v>
      </c>
      <c r="C19" s="3" t="s">
        <v>379</v>
      </c>
      <c r="D19" s="75" t="s">
        <v>565</v>
      </c>
      <c r="E19" s="14" t="s">
        <v>1039</v>
      </c>
      <c r="F19" s="14" t="s">
        <v>380</v>
      </c>
      <c r="G19" s="11">
        <v>0</v>
      </c>
      <c r="H19" s="55">
        <v>0</v>
      </c>
      <c r="I19" s="11">
        <v>0</v>
      </c>
      <c r="J19" s="55">
        <v>0</v>
      </c>
      <c r="K19" s="11">
        <v>0</v>
      </c>
      <c r="L19" s="55">
        <v>0</v>
      </c>
      <c r="M19" s="11">
        <v>0</v>
      </c>
      <c r="N19" s="55">
        <v>0</v>
      </c>
      <c r="O19" s="11">
        <v>0</v>
      </c>
      <c r="P19" s="55">
        <v>0</v>
      </c>
      <c r="Q19" s="66">
        <f t="shared" si="16"/>
        <v>0</v>
      </c>
      <c r="R19" s="66">
        <f t="shared" si="17"/>
        <v>0</v>
      </c>
      <c r="S19" s="51"/>
      <c r="T19" s="66" t="str">
        <f t="shared" si="18"/>
        <v>NE</v>
      </c>
      <c r="U19" s="64"/>
      <c r="V19" s="64"/>
      <c r="W19" s="64">
        <v>0</v>
      </c>
      <c r="X19" s="65"/>
      <c r="Y19" s="63">
        <f t="shared" si="19"/>
        <v>0</v>
      </c>
      <c r="AA19" s="122">
        <f t="shared" si="20"/>
        <v>0</v>
      </c>
      <c r="AB19" s="122">
        <f t="shared" si="21"/>
        <v>300</v>
      </c>
      <c r="AC19" s="93">
        <f t="shared" si="22"/>
        <v>0</v>
      </c>
      <c r="AD19" s="93">
        <f t="shared" si="23"/>
        <v>0</v>
      </c>
      <c r="AE19" s="93">
        <f t="shared" si="24"/>
        <v>0</v>
      </c>
      <c r="AF19" s="93">
        <f t="shared" si="25"/>
        <v>0</v>
      </c>
      <c r="AG19" s="93">
        <f t="shared" si="26"/>
        <v>0</v>
      </c>
      <c r="AH19" s="81">
        <f t="shared" si="27"/>
        <v>100</v>
      </c>
      <c r="AI19" s="81">
        <f t="shared" si="28"/>
        <v>100</v>
      </c>
      <c r="AJ19" s="81">
        <f t="shared" si="29"/>
        <v>100</v>
      </c>
      <c r="AK19" s="81">
        <f t="shared" si="30"/>
        <v>100</v>
      </c>
      <c r="AL19" s="81">
        <f t="shared" si="31"/>
        <v>100</v>
      </c>
    </row>
    <row r="20" spans="1:38" ht="14.25" customHeight="1" hidden="1">
      <c r="A20" s="38">
        <v>17</v>
      </c>
      <c r="B20" s="3" t="s">
        <v>932</v>
      </c>
      <c r="C20" s="3" t="s">
        <v>33</v>
      </c>
      <c r="D20" s="9"/>
      <c r="E20" s="1" t="s">
        <v>174</v>
      </c>
      <c r="F20" s="5" t="s">
        <v>933</v>
      </c>
      <c r="G20" s="11">
        <v>0</v>
      </c>
      <c r="H20" s="55">
        <v>0</v>
      </c>
      <c r="I20" s="11">
        <v>0</v>
      </c>
      <c r="J20" s="55">
        <v>0</v>
      </c>
      <c r="K20" s="11">
        <v>0</v>
      </c>
      <c r="L20" s="55">
        <v>0</v>
      </c>
      <c r="M20" s="11">
        <v>0</v>
      </c>
      <c r="N20" s="55">
        <v>0</v>
      </c>
      <c r="O20" s="11">
        <v>0</v>
      </c>
      <c r="P20" s="55">
        <v>0</v>
      </c>
      <c r="Q20" s="66">
        <f t="shared" si="16"/>
        <v>0</v>
      </c>
      <c r="R20" s="66">
        <f t="shared" si="17"/>
        <v>0</v>
      </c>
      <c r="S20" s="51"/>
      <c r="T20" s="66" t="str">
        <f t="shared" si="18"/>
        <v>NE</v>
      </c>
      <c r="U20" s="64"/>
      <c r="V20" s="64"/>
      <c r="W20" s="64">
        <v>0</v>
      </c>
      <c r="X20" s="65"/>
      <c r="Y20" s="63">
        <f t="shared" si="19"/>
        <v>0</v>
      </c>
      <c r="AA20" s="122">
        <f t="shared" si="20"/>
        <v>0</v>
      </c>
      <c r="AB20" s="122">
        <f t="shared" si="21"/>
        <v>300</v>
      </c>
      <c r="AC20" s="93">
        <f t="shared" si="22"/>
        <v>0</v>
      </c>
      <c r="AD20" s="93">
        <f t="shared" si="23"/>
        <v>0</v>
      </c>
      <c r="AE20" s="93">
        <f t="shared" si="24"/>
        <v>0</v>
      </c>
      <c r="AF20" s="93">
        <f t="shared" si="25"/>
        <v>0</v>
      </c>
      <c r="AG20" s="93">
        <f t="shared" si="26"/>
        <v>0</v>
      </c>
      <c r="AH20" s="81">
        <f t="shared" si="27"/>
        <v>100</v>
      </c>
      <c r="AI20" s="81">
        <f t="shared" si="28"/>
        <v>100</v>
      </c>
      <c r="AJ20" s="81">
        <f t="shared" si="29"/>
        <v>100</v>
      </c>
      <c r="AK20" s="81">
        <f t="shared" si="30"/>
        <v>100</v>
      </c>
      <c r="AL20" s="81">
        <f t="shared" si="31"/>
        <v>100</v>
      </c>
    </row>
    <row r="21" spans="1:38" ht="14.25" customHeight="1" hidden="1">
      <c r="A21" s="53">
        <v>18</v>
      </c>
      <c r="B21" s="10" t="s">
        <v>809</v>
      </c>
      <c r="C21" s="10" t="s">
        <v>810</v>
      </c>
      <c r="D21" s="38" t="s">
        <v>836</v>
      </c>
      <c r="E21" s="10" t="s">
        <v>327</v>
      </c>
      <c r="F21" s="10" t="s">
        <v>811</v>
      </c>
      <c r="G21" s="11">
        <v>0</v>
      </c>
      <c r="H21" s="55">
        <v>0</v>
      </c>
      <c r="I21" s="11">
        <v>0</v>
      </c>
      <c r="J21" s="55">
        <v>0</v>
      </c>
      <c r="K21" s="11">
        <v>0</v>
      </c>
      <c r="L21" s="55">
        <v>0</v>
      </c>
      <c r="M21" s="11">
        <v>0</v>
      </c>
      <c r="N21" s="55">
        <v>0</v>
      </c>
      <c r="O21" s="11">
        <v>0</v>
      </c>
      <c r="P21" s="55">
        <v>0</v>
      </c>
      <c r="Q21" s="66">
        <f t="shared" si="16"/>
        <v>0</v>
      </c>
      <c r="R21" s="66">
        <f t="shared" si="17"/>
        <v>0</v>
      </c>
      <c r="S21" s="51"/>
      <c r="T21" s="66" t="str">
        <f t="shared" si="18"/>
        <v>NE</v>
      </c>
      <c r="U21" s="64"/>
      <c r="V21" s="64"/>
      <c r="W21" s="64">
        <v>0</v>
      </c>
      <c r="X21" s="65"/>
      <c r="Y21" s="63">
        <f t="shared" si="19"/>
        <v>0</v>
      </c>
      <c r="AA21" s="122">
        <f t="shared" si="20"/>
        <v>0</v>
      </c>
      <c r="AB21" s="122">
        <f t="shared" si="21"/>
        <v>300</v>
      </c>
      <c r="AC21" s="93">
        <f t="shared" si="22"/>
        <v>0</v>
      </c>
      <c r="AD21" s="93">
        <f t="shared" si="23"/>
        <v>0</v>
      </c>
      <c r="AE21" s="93">
        <f t="shared" si="24"/>
        <v>0</v>
      </c>
      <c r="AF21" s="93">
        <f t="shared" si="25"/>
        <v>0</v>
      </c>
      <c r="AG21" s="93">
        <f t="shared" si="26"/>
        <v>0</v>
      </c>
      <c r="AH21" s="81">
        <f t="shared" si="27"/>
        <v>100</v>
      </c>
      <c r="AI21" s="81">
        <f t="shared" si="28"/>
        <v>100</v>
      </c>
      <c r="AJ21" s="81">
        <f t="shared" si="29"/>
        <v>100</v>
      </c>
      <c r="AK21" s="81">
        <f t="shared" si="30"/>
        <v>100</v>
      </c>
      <c r="AL21" s="81">
        <f t="shared" si="31"/>
        <v>100</v>
      </c>
    </row>
    <row r="22" spans="1:38" ht="14.25" customHeight="1" hidden="1">
      <c r="A22" s="38">
        <v>19</v>
      </c>
      <c r="B22" s="3" t="s">
        <v>347</v>
      </c>
      <c r="C22" s="3" t="s">
        <v>57</v>
      </c>
      <c r="D22" s="75" t="s">
        <v>576</v>
      </c>
      <c r="E22" s="14" t="s">
        <v>365</v>
      </c>
      <c r="F22" s="5" t="s">
        <v>349</v>
      </c>
      <c r="G22" s="11">
        <v>0</v>
      </c>
      <c r="H22" s="55">
        <v>0</v>
      </c>
      <c r="I22" s="11">
        <v>0</v>
      </c>
      <c r="J22" s="55">
        <v>0</v>
      </c>
      <c r="K22" s="11">
        <v>0</v>
      </c>
      <c r="L22" s="55">
        <v>0</v>
      </c>
      <c r="M22" s="11">
        <v>0</v>
      </c>
      <c r="N22" s="55">
        <v>0</v>
      </c>
      <c r="O22" s="11">
        <v>0</v>
      </c>
      <c r="P22" s="55">
        <v>0</v>
      </c>
      <c r="Q22" s="66">
        <f t="shared" si="16"/>
        <v>0</v>
      </c>
      <c r="R22" s="66">
        <f t="shared" si="17"/>
        <v>0</v>
      </c>
      <c r="S22" s="51"/>
      <c r="T22" s="66" t="str">
        <f t="shared" si="18"/>
        <v>NE</v>
      </c>
      <c r="U22" s="64"/>
      <c r="V22" s="64"/>
      <c r="W22" s="64">
        <v>0</v>
      </c>
      <c r="X22" s="65"/>
      <c r="Y22" s="63">
        <f t="shared" si="19"/>
        <v>0</v>
      </c>
      <c r="AA22" s="122">
        <f t="shared" si="20"/>
        <v>0</v>
      </c>
      <c r="AB22" s="122">
        <f t="shared" si="21"/>
        <v>300</v>
      </c>
      <c r="AC22" s="93">
        <f t="shared" si="22"/>
        <v>0</v>
      </c>
      <c r="AD22" s="93">
        <f t="shared" si="23"/>
        <v>0</v>
      </c>
      <c r="AE22" s="93">
        <f t="shared" si="24"/>
        <v>0</v>
      </c>
      <c r="AF22" s="93">
        <f t="shared" si="25"/>
        <v>0</v>
      </c>
      <c r="AG22" s="93">
        <f t="shared" si="26"/>
        <v>0</v>
      </c>
      <c r="AH22" s="81">
        <f t="shared" si="27"/>
        <v>100</v>
      </c>
      <c r="AI22" s="81">
        <f t="shared" si="28"/>
        <v>100</v>
      </c>
      <c r="AJ22" s="81">
        <f t="shared" si="29"/>
        <v>100</v>
      </c>
      <c r="AK22" s="81">
        <f t="shared" si="30"/>
        <v>100</v>
      </c>
      <c r="AL22" s="81">
        <f t="shared" si="31"/>
        <v>100</v>
      </c>
    </row>
    <row r="23" spans="1:38" s="39" customFormat="1" ht="14.25" customHeight="1" hidden="1">
      <c r="A23" s="53">
        <v>20</v>
      </c>
      <c r="B23" s="3" t="s">
        <v>376</v>
      </c>
      <c r="C23" s="3" t="s">
        <v>377</v>
      </c>
      <c r="D23" s="75" t="s">
        <v>565</v>
      </c>
      <c r="E23" s="14" t="s">
        <v>1039</v>
      </c>
      <c r="F23" s="14" t="s">
        <v>381</v>
      </c>
      <c r="G23" s="11">
        <v>0</v>
      </c>
      <c r="H23" s="55">
        <v>0</v>
      </c>
      <c r="I23" s="11">
        <v>0</v>
      </c>
      <c r="J23" s="55">
        <v>0</v>
      </c>
      <c r="K23" s="11">
        <v>0</v>
      </c>
      <c r="L23" s="55">
        <v>0</v>
      </c>
      <c r="M23" s="11">
        <v>0</v>
      </c>
      <c r="N23" s="55">
        <v>0</v>
      </c>
      <c r="O23" s="11">
        <v>0</v>
      </c>
      <c r="P23" s="55">
        <v>0</v>
      </c>
      <c r="Q23" s="66">
        <f t="shared" si="16"/>
        <v>0</v>
      </c>
      <c r="R23" s="66">
        <f t="shared" si="17"/>
        <v>0</v>
      </c>
      <c r="S23" s="51"/>
      <c r="T23" s="66" t="str">
        <f t="shared" si="18"/>
        <v>NE</v>
      </c>
      <c r="U23" s="64"/>
      <c r="V23" s="64"/>
      <c r="W23" s="64">
        <v>0</v>
      </c>
      <c r="X23" s="65"/>
      <c r="Y23" s="63">
        <f t="shared" si="19"/>
        <v>0</v>
      </c>
      <c r="Z23"/>
      <c r="AA23" s="122">
        <f t="shared" si="20"/>
        <v>0</v>
      </c>
      <c r="AB23" s="122">
        <f t="shared" si="21"/>
        <v>300</v>
      </c>
      <c r="AC23" s="93">
        <f t="shared" si="22"/>
        <v>0</v>
      </c>
      <c r="AD23" s="93">
        <f t="shared" si="23"/>
        <v>0</v>
      </c>
      <c r="AE23" s="93">
        <f t="shared" si="24"/>
        <v>0</v>
      </c>
      <c r="AF23" s="93">
        <f t="shared" si="25"/>
        <v>0</v>
      </c>
      <c r="AG23" s="93">
        <f t="shared" si="26"/>
        <v>0</v>
      </c>
      <c r="AH23" s="81">
        <f t="shared" si="27"/>
        <v>100</v>
      </c>
      <c r="AI23" s="81">
        <f t="shared" si="28"/>
        <v>100</v>
      </c>
      <c r="AJ23" s="81">
        <f t="shared" si="29"/>
        <v>100</v>
      </c>
      <c r="AK23" s="81">
        <f t="shared" si="30"/>
        <v>100</v>
      </c>
      <c r="AL23" s="81">
        <f t="shared" si="31"/>
        <v>100</v>
      </c>
    </row>
    <row r="24" spans="1:38" ht="14.25" customHeight="1" hidden="1">
      <c r="A24" s="38">
        <v>21</v>
      </c>
      <c r="B24" s="3" t="s">
        <v>890</v>
      </c>
      <c r="C24" s="3" t="s">
        <v>766</v>
      </c>
      <c r="D24" s="9" t="s">
        <v>576</v>
      </c>
      <c r="E24" s="1" t="s">
        <v>248</v>
      </c>
      <c r="F24" s="5" t="s">
        <v>934</v>
      </c>
      <c r="G24" s="11">
        <v>0</v>
      </c>
      <c r="H24" s="55">
        <v>0</v>
      </c>
      <c r="I24" s="11">
        <v>0</v>
      </c>
      <c r="J24" s="55">
        <v>0</v>
      </c>
      <c r="K24" s="11">
        <v>0</v>
      </c>
      <c r="L24" s="55">
        <v>0</v>
      </c>
      <c r="M24" s="11">
        <v>0</v>
      </c>
      <c r="N24" s="55">
        <v>0</v>
      </c>
      <c r="O24" s="11">
        <v>0</v>
      </c>
      <c r="P24" s="55">
        <v>0</v>
      </c>
      <c r="Q24" s="66">
        <f t="shared" si="16"/>
        <v>0</v>
      </c>
      <c r="R24" s="66">
        <f t="shared" si="17"/>
        <v>0</v>
      </c>
      <c r="S24" s="51"/>
      <c r="T24" s="66" t="str">
        <f t="shared" si="18"/>
        <v>NE</v>
      </c>
      <c r="U24" s="64"/>
      <c r="V24" s="64"/>
      <c r="W24" s="64">
        <v>0</v>
      </c>
      <c r="X24" s="65"/>
      <c r="Y24" s="63">
        <f t="shared" si="19"/>
        <v>0</v>
      </c>
      <c r="AA24" s="122">
        <f t="shared" si="20"/>
        <v>0</v>
      </c>
      <c r="AB24" s="122">
        <f t="shared" si="21"/>
        <v>300</v>
      </c>
      <c r="AC24" s="93">
        <f t="shared" si="22"/>
        <v>0</v>
      </c>
      <c r="AD24" s="93">
        <f t="shared" si="23"/>
        <v>0</v>
      </c>
      <c r="AE24" s="93">
        <f t="shared" si="24"/>
        <v>0</v>
      </c>
      <c r="AF24" s="93">
        <f t="shared" si="25"/>
        <v>0</v>
      </c>
      <c r="AG24" s="93">
        <f t="shared" si="26"/>
        <v>0</v>
      </c>
      <c r="AH24" s="81">
        <f t="shared" si="27"/>
        <v>100</v>
      </c>
      <c r="AI24" s="81">
        <f t="shared" si="28"/>
        <v>100</v>
      </c>
      <c r="AJ24" s="81">
        <f t="shared" si="29"/>
        <v>100</v>
      </c>
      <c r="AK24" s="81">
        <f t="shared" si="30"/>
        <v>100</v>
      </c>
      <c r="AL24" s="81">
        <f t="shared" si="31"/>
        <v>100</v>
      </c>
    </row>
    <row r="25" spans="1:38" ht="14.25" customHeight="1" hidden="1">
      <c r="A25" s="53">
        <v>22</v>
      </c>
      <c r="B25" s="3" t="s">
        <v>923</v>
      </c>
      <c r="C25" s="3" t="s">
        <v>865</v>
      </c>
      <c r="D25" s="9" t="s">
        <v>576</v>
      </c>
      <c r="E25" s="4" t="s">
        <v>576</v>
      </c>
      <c r="F25" s="3" t="s">
        <v>695</v>
      </c>
      <c r="G25" s="11">
        <v>0</v>
      </c>
      <c r="H25" s="55">
        <v>0</v>
      </c>
      <c r="I25" s="11">
        <v>0</v>
      </c>
      <c r="J25" s="55">
        <v>0</v>
      </c>
      <c r="K25" s="11">
        <v>0</v>
      </c>
      <c r="L25" s="55">
        <v>0</v>
      </c>
      <c r="M25" s="11">
        <v>0</v>
      </c>
      <c r="N25" s="55">
        <v>0</v>
      </c>
      <c r="O25" s="11">
        <v>0</v>
      </c>
      <c r="P25" s="55">
        <v>0</v>
      </c>
      <c r="Q25" s="66">
        <f t="shared" si="16"/>
        <v>0</v>
      </c>
      <c r="R25" s="66">
        <f t="shared" si="17"/>
        <v>0</v>
      </c>
      <c r="S25" s="51"/>
      <c r="T25" s="66" t="str">
        <f t="shared" si="18"/>
        <v>NE</v>
      </c>
      <c r="U25" s="64"/>
      <c r="V25" s="64"/>
      <c r="W25" s="64">
        <v>0</v>
      </c>
      <c r="X25" s="65"/>
      <c r="Y25" s="63">
        <f t="shared" si="19"/>
        <v>0</v>
      </c>
      <c r="AA25" s="122">
        <f t="shared" si="20"/>
        <v>0</v>
      </c>
      <c r="AB25" s="122">
        <f t="shared" si="21"/>
        <v>300</v>
      </c>
      <c r="AC25" s="93">
        <f t="shared" si="22"/>
        <v>0</v>
      </c>
      <c r="AD25" s="93">
        <f t="shared" si="23"/>
        <v>0</v>
      </c>
      <c r="AE25" s="93">
        <f t="shared" si="24"/>
        <v>0</v>
      </c>
      <c r="AF25" s="93">
        <f t="shared" si="25"/>
        <v>0</v>
      </c>
      <c r="AG25" s="93">
        <f t="shared" si="26"/>
        <v>0</v>
      </c>
      <c r="AH25" s="81">
        <f t="shared" si="27"/>
        <v>100</v>
      </c>
      <c r="AI25" s="81">
        <f t="shared" si="28"/>
        <v>100</v>
      </c>
      <c r="AJ25" s="81">
        <f t="shared" si="29"/>
        <v>100</v>
      </c>
      <c r="AK25" s="81">
        <f t="shared" si="30"/>
        <v>100</v>
      </c>
      <c r="AL25" s="81">
        <f t="shared" si="31"/>
        <v>100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</sheetData>
  <mergeCells count="9">
    <mergeCell ref="AH2:AL2"/>
    <mergeCell ref="M3:N3"/>
    <mergeCell ref="G3:H3"/>
    <mergeCell ref="I3:J3"/>
    <mergeCell ref="K3:L3"/>
    <mergeCell ref="T2:Y2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Vyhodnocení seriálu MiČR pro rok 2007</dc:title>
  <dc:subject/>
  <dc:creator>Jan Jedlička</dc:creator>
  <cp:keywords/>
  <dc:description/>
  <cp:lastModifiedBy>Honza</cp:lastModifiedBy>
  <cp:lastPrinted>2008-09-14T10:16:08Z</cp:lastPrinted>
  <dcterms:created xsi:type="dcterms:W3CDTF">2005-05-27T18:30:20Z</dcterms:created>
  <dcterms:modified xsi:type="dcterms:W3CDTF">2008-09-29T08:57:42Z</dcterms:modified>
  <cp:category/>
  <cp:version/>
  <cp:contentType/>
  <cp:contentStatus/>
</cp:coreProperties>
</file>