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70" activeTab="0"/>
  </bookViews>
  <sheets>
    <sheet name="F4-A1 " sheetId="1" r:id="rId1"/>
    <sheet name="F4-A2" sheetId="2" r:id="rId2"/>
    <sheet name="Damen" sheetId="3" r:id="rId3"/>
    <sheet name="F4-B" sheetId="4" r:id="rId4"/>
    <sheet name="F4-C" sheetId="5" r:id="rId5"/>
    <sheet name="F2-A" sheetId="6" r:id="rId6"/>
    <sheet name="F2-B" sheetId="7" r:id="rId7"/>
    <sheet name="F2-C" sheetId="8" r:id="rId8"/>
    <sheet name="Dampf" sheetId="9" r:id="rId9"/>
    <sheet name="F4-jun" sheetId="10" r:id="rId10"/>
  </sheets>
  <definedNames>
    <definedName name="F4A1" localSheetId="2">'Damen'!#REF!</definedName>
    <definedName name="F4A1" localSheetId="8">'Dampf'!#REF!</definedName>
    <definedName name="F4A1" localSheetId="5">'F2-A'!#REF!</definedName>
    <definedName name="F4A1" localSheetId="6">'F2-B'!#REF!</definedName>
    <definedName name="F4A1" localSheetId="7">'F2-C'!#REF!</definedName>
    <definedName name="F4A1" localSheetId="0">'F4-A1 '!#REF!</definedName>
    <definedName name="F4A1" localSheetId="1">'F4-A2'!#REF!</definedName>
    <definedName name="F4A1" localSheetId="3">'F4-B'!#REF!</definedName>
    <definedName name="F4A1" localSheetId="4">'F4-C'!#REF!</definedName>
    <definedName name="F4A1" localSheetId="9">'F4-jun'!#REF!</definedName>
    <definedName name="F4A1">#REF!</definedName>
    <definedName name="F4A2">#REF!</definedName>
    <definedName name="F4A3">#REF!</definedName>
    <definedName name="_xlnm.Print_Area" localSheetId="2">'Damen'!$A$1:$K$10</definedName>
    <definedName name="_xlnm.Print_Area" localSheetId="8">'Dampf'!$A$1:$K$6</definedName>
    <definedName name="_xlnm.Print_Area" localSheetId="5">'F2-A'!$A$1:$K$11</definedName>
    <definedName name="_xlnm.Print_Area" localSheetId="6">'F2-B'!$A$1:$K$10</definedName>
    <definedName name="_xlnm.Print_Area" localSheetId="7">'F2-C'!$A$1:$K$7</definedName>
    <definedName name="_xlnm.Print_Area" localSheetId="0">'F4-A1 '!$A$1:$K$21</definedName>
    <definedName name="_xlnm.Print_Area" localSheetId="1">'F4-A2'!$A$1:$K$16</definedName>
    <definedName name="_xlnm.Print_Area" localSheetId="3">'F4-B'!$A$1:$K$14</definedName>
    <definedName name="_xlnm.Print_Area" localSheetId="4">'F4-C'!$A$1:$K$8</definedName>
    <definedName name="_xlnm.Print_Area" localSheetId="9">'F4-jun'!$A$1:$K$11</definedName>
  </definedNames>
  <calcPr fullCalcOnLoad="1"/>
</workbook>
</file>

<file path=xl/sharedStrings.xml><?xml version="1.0" encoding="utf-8"?>
<sst xmlns="http://schemas.openxmlformats.org/spreadsheetml/2006/main" count="352" uniqueCount="150">
  <si>
    <t>Name</t>
  </si>
  <si>
    <t>Verein</t>
  </si>
  <si>
    <t>1.Lauf</t>
  </si>
  <si>
    <t>2.Lauf</t>
  </si>
  <si>
    <t>3.Lauf</t>
  </si>
  <si>
    <t>St.Nr</t>
  </si>
  <si>
    <t>Platz</t>
  </si>
  <si>
    <t>Baub.</t>
  </si>
  <si>
    <t>Ges.</t>
  </si>
  <si>
    <t>Modell</t>
  </si>
  <si>
    <t>Qu</t>
  </si>
  <si>
    <t>Klasse F4-A2</t>
  </si>
  <si>
    <t>Klasse F4-A1</t>
  </si>
  <si>
    <t>Klasse F4-B</t>
  </si>
  <si>
    <t>Klasse F2-A</t>
  </si>
  <si>
    <t>Klasse F2-B</t>
  </si>
  <si>
    <t>Klasse F2-C</t>
  </si>
  <si>
    <t>Klasse Dampf</t>
  </si>
  <si>
    <t>Klasse F4-jun</t>
  </si>
  <si>
    <t>Klasse F4-C</t>
  </si>
  <si>
    <t>Schröpfer Gunter</t>
  </si>
  <si>
    <t>Maier Karl</t>
  </si>
  <si>
    <t>Starsich Franz</t>
  </si>
  <si>
    <t>Wien</t>
  </si>
  <si>
    <t>Ferjancic Michal</t>
  </si>
  <si>
    <t>Ledenice</t>
  </si>
  <si>
    <t>Ferjancic Bohuslav</t>
  </si>
  <si>
    <t>Filip Karel</t>
  </si>
  <si>
    <t>Hosnedl Petr</t>
  </si>
  <si>
    <t>Hosnedl Frantisek</t>
  </si>
  <si>
    <t>Jedlicka Lubomir</t>
  </si>
  <si>
    <t>Jedlicka Jan</t>
  </si>
  <si>
    <t>Kastner Karl</t>
  </si>
  <si>
    <t>Titanic Linz</t>
  </si>
  <si>
    <t>Schmid Karlheinz</t>
  </si>
  <si>
    <t>SMC Seestern</t>
  </si>
  <si>
    <t>Salzinger Michael</t>
  </si>
  <si>
    <t>Kopp Werner</t>
  </si>
  <si>
    <t>Nürnberg</t>
  </si>
  <si>
    <t>Schaller Florian jun</t>
  </si>
  <si>
    <t>MBC Braunau</t>
  </si>
  <si>
    <t>Schaller Janine</t>
  </si>
  <si>
    <t>Mergl Martin</t>
  </si>
  <si>
    <t>Mergl Sabine</t>
  </si>
  <si>
    <t>Traxler Renate</t>
  </si>
  <si>
    <t>Nyvlt Jaroslav</t>
  </si>
  <si>
    <t>Kropacek Jiri</t>
  </si>
  <si>
    <t>Klomfar Jaroslav</t>
  </si>
  <si>
    <t>Schmid Claudia</t>
  </si>
  <si>
    <t>Schaller Florian jun.</t>
  </si>
  <si>
    <t>Police</t>
  </si>
  <si>
    <t>Traxler Albert sen.</t>
  </si>
  <si>
    <t>Lotse</t>
  </si>
  <si>
    <t>Traxler Albert jun.</t>
  </si>
  <si>
    <t>Portofino</t>
  </si>
  <si>
    <t>Hydrograf</t>
  </si>
  <si>
    <t>Edita</t>
  </si>
  <si>
    <t>Gaia</t>
  </si>
  <si>
    <t>Bremen</t>
  </si>
  <si>
    <t>Geronimo Sab</t>
  </si>
  <si>
    <t>Hulk</t>
  </si>
  <si>
    <t>M 24</t>
  </si>
  <si>
    <t>Angelika</t>
  </si>
  <si>
    <t>Tina</t>
  </si>
  <si>
    <t>La Gran Austria</t>
  </si>
  <si>
    <t xml:space="preserve">Banckert </t>
  </si>
  <si>
    <t>S 142</t>
  </si>
  <si>
    <t>Vogtland e.V.</t>
  </si>
  <si>
    <t>Sentinel</t>
  </si>
  <si>
    <t>Pegasus 3</t>
  </si>
  <si>
    <t>Bremen 9</t>
  </si>
  <si>
    <t>Xenie</t>
  </si>
  <si>
    <t>Tomik</t>
  </si>
  <si>
    <t>Aurinia</t>
  </si>
  <si>
    <t>Dolphin</t>
  </si>
  <si>
    <t>Varlet</t>
  </si>
  <si>
    <t>KB</t>
  </si>
  <si>
    <t>Pibber</t>
  </si>
  <si>
    <t>TR-47</t>
  </si>
  <si>
    <t>Higgins 200</t>
  </si>
  <si>
    <t>Coast Guard</t>
  </si>
  <si>
    <t>Radomka</t>
  </si>
  <si>
    <t>Edisto</t>
  </si>
  <si>
    <t>Kiisla</t>
  </si>
  <si>
    <t>S 177</t>
  </si>
  <si>
    <t>Resolve</t>
  </si>
  <si>
    <t>Titanic linz</t>
  </si>
  <si>
    <t xml:space="preserve">Traxler Albert sen. </t>
  </si>
  <si>
    <t>Borkum</t>
  </si>
  <si>
    <t>Hamburg</t>
  </si>
  <si>
    <t>Felix</t>
  </si>
  <si>
    <t>Paul Denker</t>
  </si>
  <si>
    <t>Mayer Manfred</t>
  </si>
  <si>
    <t>Buchinger Elisabeth</t>
  </si>
  <si>
    <t>Schwarzhuber Roland</t>
  </si>
  <si>
    <t>Bauer Klaus</t>
  </si>
  <si>
    <t>Oberleitner Renate</t>
  </si>
  <si>
    <t>Oberleitner Eva</t>
  </si>
  <si>
    <t>Oberleitner Uli</t>
  </si>
  <si>
    <t>Bismarck</t>
  </si>
  <si>
    <t>Schaller Florian sen.</t>
  </si>
  <si>
    <t>Snowberry</t>
  </si>
  <si>
    <t>Calypso</t>
  </si>
  <si>
    <t>Bugsier 19</t>
  </si>
  <si>
    <t>Flyvefisken</t>
  </si>
  <si>
    <t>S 208</t>
  </si>
  <si>
    <t>B 98</t>
  </si>
  <si>
    <t>Starwort</t>
  </si>
  <si>
    <t>S 148</t>
  </si>
  <si>
    <t>Hoffmann Hans</t>
  </si>
  <si>
    <t>Bankert</t>
  </si>
  <si>
    <t>Buchhorn</t>
  </si>
  <si>
    <t>IGS Straubing</t>
  </si>
  <si>
    <t>Elke</t>
  </si>
  <si>
    <t>Knie Günther</t>
  </si>
  <si>
    <t>MBC Nürnberg</t>
  </si>
  <si>
    <t>Boston</t>
  </si>
  <si>
    <t>Orkney Express</t>
  </si>
  <si>
    <t>Huber Christian</t>
  </si>
  <si>
    <t>S 100</t>
  </si>
  <si>
    <t>Kirchwerder</t>
  </si>
  <si>
    <t>Klasse F4-Damen</t>
  </si>
  <si>
    <t>Kommoss Dieter</t>
  </si>
  <si>
    <t>Schmid Ramona</t>
  </si>
  <si>
    <t>WSP 10</t>
  </si>
  <si>
    <t>ohne Namen</t>
  </si>
  <si>
    <t>Wotan</t>
  </si>
  <si>
    <t>Vosper</t>
  </si>
  <si>
    <t>----------</t>
  </si>
  <si>
    <t>Soucek Miloslav</t>
  </si>
  <si>
    <t>Soucek Pavel</t>
  </si>
  <si>
    <t>Baier Günter</t>
  </si>
  <si>
    <t>Fairplay</t>
  </si>
  <si>
    <t>Imara</t>
  </si>
  <si>
    <t>Ibis</t>
  </si>
  <si>
    <t>-----------</t>
  </si>
  <si>
    <t>9. Freundschaftswettbewerb SMC-Seestern</t>
  </si>
  <si>
    <t>1*</t>
  </si>
  <si>
    <t>2*</t>
  </si>
  <si>
    <t>* nach Stechen</t>
  </si>
  <si>
    <t>6**</t>
  </si>
  <si>
    <t>7**</t>
  </si>
  <si>
    <t>7*</t>
  </si>
  <si>
    <t>8*</t>
  </si>
  <si>
    <t>10*</t>
  </si>
  <si>
    <t>11*</t>
  </si>
  <si>
    <t>* Höherer Einzellauf entscheidet</t>
  </si>
  <si>
    <t>** Höherer Einzellauf entscheidet</t>
  </si>
  <si>
    <t>3*</t>
  </si>
  <si>
    <t>* Starsich Franz hat auf Stechen verzichtet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</si>
</sst>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4"/>
      <name val="Arial"/>
      <family val="2"/>
    </font>
    <font>
      <sz val="12"/>
      <color indexed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2" fillId="0" borderId="10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right"/>
    </xf>
    <xf numFmtId="0" fontId="2" fillId="0" borderId="10" xfId="0" applyFont="1" applyBorder="1" applyAlignment="1">
      <alignment horizontal="left"/>
    </xf>
    <xf numFmtId="0" fontId="1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3" sqref="A3"/>
    </sheetView>
  </sheetViews>
  <sheetFormatPr defaultColWidth="11.421875" defaultRowHeight="12.75" outlineLevelCol="1"/>
  <cols>
    <col min="1" max="2" width="6.28125" style="0" customWidth="1"/>
    <col min="3" max="3" width="5.28125" style="0" customWidth="1"/>
    <col min="4" max="4" width="20.7109375" style="0" customWidth="1"/>
    <col min="5" max="5" width="14.7109375" style="0" customWidth="1"/>
    <col min="6" max="6" width="16.28125" style="0" customWidth="1"/>
    <col min="7" max="10" width="9.7109375" style="0" customWidth="1" outlineLevel="1"/>
    <col min="11" max="13" width="9.7109375" style="0" customWidth="1"/>
  </cols>
  <sheetData>
    <row r="1" spans="1:11" ht="20.25">
      <c r="A1" s="7" t="s">
        <v>136</v>
      </c>
      <c r="B1" s="7"/>
      <c r="C1" s="3"/>
      <c r="D1" s="3"/>
      <c r="E1" s="3"/>
      <c r="F1" s="3"/>
      <c r="G1" s="3"/>
      <c r="H1" s="3"/>
      <c r="I1" s="3"/>
      <c r="J1" s="3"/>
      <c r="K1" s="3"/>
    </row>
    <row r="2" spans="1:11" s="8" customFormat="1" ht="18" customHeight="1">
      <c r="A2" s="7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8" customFormat="1" ht="22.5" customHeight="1">
      <c r="A3" s="7"/>
      <c r="B3" s="7"/>
      <c r="C3" s="7"/>
      <c r="D3" s="7"/>
      <c r="E3" s="7"/>
      <c r="F3" s="17" t="s">
        <v>146</v>
      </c>
      <c r="G3" s="7"/>
      <c r="H3" s="7"/>
      <c r="I3" s="7"/>
      <c r="J3" s="7"/>
      <c r="K3" s="7"/>
    </row>
    <row r="4" spans="1:13" ht="15.75">
      <c r="A4" s="2" t="s">
        <v>6</v>
      </c>
      <c r="B4" s="2" t="s">
        <v>5</v>
      </c>
      <c r="C4" s="2" t="s">
        <v>10</v>
      </c>
      <c r="D4" s="2" t="s">
        <v>0</v>
      </c>
      <c r="E4" s="2" t="s">
        <v>9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7</v>
      </c>
      <c r="K4" s="2" t="s">
        <v>8</v>
      </c>
      <c r="L4" s="1"/>
      <c r="M4" s="1"/>
    </row>
    <row r="5" spans="1:13" ht="18" customHeight="1">
      <c r="A5" s="12">
        <v>1</v>
      </c>
      <c r="B5" s="12">
        <v>14</v>
      </c>
      <c r="C5" s="4">
        <v>54</v>
      </c>
      <c r="D5" s="5" t="s">
        <v>29</v>
      </c>
      <c r="E5" s="5" t="s">
        <v>55</v>
      </c>
      <c r="F5" s="5" t="s">
        <v>25</v>
      </c>
      <c r="G5" s="6">
        <v>100</v>
      </c>
      <c r="H5" s="6">
        <v>100</v>
      </c>
      <c r="I5" s="6">
        <v>0</v>
      </c>
      <c r="J5" s="6"/>
      <c r="K5" s="11">
        <f aca="true" t="shared" si="0" ref="K5:K21">M5/2+J5</f>
        <v>100</v>
      </c>
      <c r="L5" s="13">
        <f>SUM(G5:I5)</f>
        <v>200</v>
      </c>
      <c r="M5" s="13">
        <f>L5-MIN(G5:I5)</f>
        <v>200</v>
      </c>
    </row>
    <row r="6" spans="1:13" ht="18" customHeight="1">
      <c r="A6" s="12">
        <v>2</v>
      </c>
      <c r="B6" s="12">
        <v>6</v>
      </c>
      <c r="C6" s="4">
        <v>84</v>
      </c>
      <c r="D6" s="5" t="s">
        <v>47</v>
      </c>
      <c r="E6" s="5" t="s">
        <v>59</v>
      </c>
      <c r="F6" s="5" t="s">
        <v>25</v>
      </c>
      <c r="G6" s="6">
        <v>98</v>
      </c>
      <c r="H6" s="6">
        <v>98</v>
      </c>
      <c r="I6" s="6">
        <v>0</v>
      </c>
      <c r="J6" s="6"/>
      <c r="K6" s="11">
        <f t="shared" si="0"/>
        <v>98</v>
      </c>
      <c r="L6" s="13">
        <f aca="true" t="shared" si="1" ref="L6:L21">SUM(G6:I6)</f>
        <v>196</v>
      </c>
      <c r="M6" s="13">
        <f aca="true" t="shared" si="2" ref="M6:M21">L6-MIN(G6:I6)</f>
        <v>196</v>
      </c>
    </row>
    <row r="7" spans="1:13" ht="18" customHeight="1">
      <c r="A7" s="12">
        <v>3</v>
      </c>
      <c r="B7" s="14">
        <v>18</v>
      </c>
      <c r="C7" s="4">
        <v>58</v>
      </c>
      <c r="D7" s="5" t="s">
        <v>129</v>
      </c>
      <c r="E7" s="5" t="s">
        <v>50</v>
      </c>
      <c r="F7" s="5" t="s">
        <v>25</v>
      </c>
      <c r="G7" s="6">
        <v>100</v>
      </c>
      <c r="H7" s="6">
        <v>94</v>
      </c>
      <c r="I7" s="6">
        <v>0</v>
      </c>
      <c r="J7" s="6"/>
      <c r="K7" s="11">
        <f t="shared" si="0"/>
        <v>97</v>
      </c>
      <c r="L7" s="13">
        <f t="shared" si="1"/>
        <v>194</v>
      </c>
      <c r="M7" s="13">
        <f t="shared" si="2"/>
        <v>194</v>
      </c>
    </row>
    <row r="8" spans="1:13" ht="18" customHeight="1">
      <c r="A8" s="12">
        <v>4</v>
      </c>
      <c r="B8" s="12">
        <v>3</v>
      </c>
      <c r="C8" s="4">
        <v>57</v>
      </c>
      <c r="D8" s="5" t="s">
        <v>31</v>
      </c>
      <c r="E8" s="5" t="s">
        <v>57</v>
      </c>
      <c r="F8" s="5" t="s">
        <v>25</v>
      </c>
      <c r="G8" s="6">
        <v>94</v>
      </c>
      <c r="H8" s="6">
        <v>98</v>
      </c>
      <c r="I8" s="6">
        <v>0</v>
      </c>
      <c r="J8" s="6"/>
      <c r="K8" s="11">
        <f t="shared" si="0"/>
        <v>96</v>
      </c>
      <c r="L8" s="13">
        <f t="shared" si="1"/>
        <v>192</v>
      </c>
      <c r="M8" s="13">
        <f t="shared" si="2"/>
        <v>192</v>
      </c>
    </row>
    <row r="9" spans="1:13" ht="18" customHeight="1">
      <c r="A9" s="12">
        <v>5</v>
      </c>
      <c r="B9" s="12">
        <v>5</v>
      </c>
      <c r="C9" s="4">
        <v>50</v>
      </c>
      <c r="D9" s="5" t="s">
        <v>49</v>
      </c>
      <c r="E9" s="5" t="s">
        <v>50</v>
      </c>
      <c r="F9" s="5" t="s">
        <v>40</v>
      </c>
      <c r="G9" s="6">
        <v>100</v>
      </c>
      <c r="H9" s="6">
        <v>90</v>
      </c>
      <c r="I9" s="6">
        <v>0</v>
      </c>
      <c r="J9" s="6"/>
      <c r="K9" s="11">
        <f t="shared" si="0"/>
        <v>95</v>
      </c>
      <c r="L9" s="13">
        <f t="shared" si="1"/>
        <v>190</v>
      </c>
      <c r="M9" s="13">
        <f t="shared" si="2"/>
        <v>190</v>
      </c>
    </row>
    <row r="10" spans="1:13" ht="18" customHeight="1">
      <c r="A10" s="12">
        <v>6</v>
      </c>
      <c r="B10" s="12">
        <v>4</v>
      </c>
      <c r="C10" s="4">
        <v>403</v>
      </c>
      <c r="D10" s="5" t="s">
        <v>53</v>
      </c>
      <c r="E10" s="5" t="s">
        <v>54</v>
      </c>
      <c r="F10" s="5" t="s">
        <v>40</v>
      </c>
      <c r="G10" s="6">
        <v>89</v>
      </c>
      <c r="H10" s="6">
        <v>100</v>
      </c>
      <c r="I10" s="6">
        <v>0</v>
      </c>
      <c r="J10" s="6"/>
      <c r="K10" s="11">
        <f t="shared" si="0"/>
        <v>94.5</v>
      </c>
      <c r="L10" s="13">
        <f t="shared" si="1"/>
        <v>189</v>
      </c>
      <c r="M10" s="13">
        <f t="shared" si="2"/>
        <v>189</v>
      </c>
    </row>
    <row r="11" spans="1:13" ht="18" customHeight="1">
      <c r="A11" s="12" t="s">
        <v>142</v>
      </c>
      <c r="B11" s="12">
        <v>7</v>
      </c>
      <c r="C11" s="4">
        <v>54</v>
      </c>
      <c r="D11" s="5" t="s">
        <v>30</v>
      </c>
      <c r="E11" s="5" t="s">
        <v>50</v>
      </c>
      <c r="F11" s="5" t="s">
        <v>25</v>
      </c>
      <c r="G11" s="6">
        <v>98</v>
      </c>
      <c r="H11" s="6">
        <v>88</v>
      </c>
      <c r="I11" s="6">
        <v>0</v>
      </c>
      <c r="J11" s="6"/>
      <c r="K11" s="11">
        <f t="shared" si="0"/>
        <v>93</v>
      </c>
      <c r="L11" s="13">
        <f t="shared" si="1"/>
        <v>186</v>
      </c>
      <c r="M11" s="13">
        <f t="shared" si="2"/>
        <v>186</v>
      </c>
    </row>
    <row r="12" spans="1:13" ht="18" customHeight="1">
      <c r="A12" s="12" t="s">
        <v>143</v>
      </c>
      <c r="B12" s="12">
        <v>16</v>
      </c>
      <c r="C12" s="4">
        <v>50</v>
      </c>
      <c r="D12" s="5" t="s">
        <v>39</v>
      </c>
      <c r="E12" s="5" t="s">
        <v>124</v>
      </c>
      <c r="F12" s="5" t="s">
        <v>40</v>
      </c>
      <c r="G12" s="6">
        <v>92</v>
      </c>
      <c r="H12" s="6">
        <v>94</v>
      </c>
      <c r="I12" s="6">
        <v>0</v>
      </c>
      <c r="J12" s="6"/>
      <c r="K12" s="11">
        <f t="shared" si="0"/>
        <v>93</v>
      </c>
      <c r="L12" s="13">
        <f t="shared" si="1"/>
        <v>186</v>
      </c>
      <c r="M12" s="13">
        <f t="shared" si="2"/>
        <v>186</v>
      </c>
    </row>
    <row r="13" spans="1:13" ht="18" customHeight="1">
      <c r="A13" s="12">
        <v>9</v>
      </c>
      <c r="B13" s="12">
        <v>11</v>
      </c>
      <c r="C13" s="4">
        <v>58</v>
      </c>
      <c r="D13" s="5" t="s">
        <v>26</v>
      </c>
      <c r="E13" s="5" t="s">
        <v>56</v>
      </c>
      <c r="F13" s="5" t="s">
        <v>25</v>
      </c>
      <c r="G13" s="6">
        <v>86</v>
      </c>
      <c r="H13" s="6">
        <v>98</v>
      </c>
      <c r="I13" s="6">
        <v>0</v>
      </c>
      <c r="J13" s="6"/>
      <c r="K13" s="11">
        <f t="shared" si="0"/>
        <v>92</v>
      </c>
      <c r="L13" s="13">
        <f t="shared" si="1"/>
        <v>184</v>
      </c>
      <c r="M13" s="13">
        <f t="shared" si="2"/>
        <v>184</v>
      </c>
    </row>
    <row r="14" spans="1:13" ht="18" customHeight="1">
      <c r="A14" s="12" t="s">
        <v>144</v>
      </c>
      <c r="B14" s="14">
        <v>84</v>
      </c>
      <c r="C14" s="4">
        <v>50</v>
      </c>
      <c r="D14" s="5" t="s">
        <v>130</v>
      </c>
      <c r="E14" s="5" t="s">
        <v>50</v>
      </c>
      <c r="F14" s="5" t="s">
        <v>25</v>
      </c>
      <c r="G14" s="6">
        <v>98</v>
      </c>
      <c r="H14" s="6">
        <v>82</v>
      </c>
      <c r="I14" s="6">
        <v>0</v>
      </c>
      <c r="J14" s="6"/>
      <c r="K14" s="11">
        <f t="shared" si="0"/>
        <v>90</v>
      </c>
      <c r="L14" s="13">
        <f t="shared" si="1"/>
        <v>180</v>
      </c>
      <c r="M14" s="13">
        <f t="shared" si="2"/>
        <v>180</v>
      </c>
    </row>
    <row r="15" spans="1:13" ht="18" customHeight="1">
      <c r="A15" s="12" t="s">
        <v>145</v>
      </c>
      <c r="B15" s="12">
        <v>15</v>
      </c>
      <c r="C15" s="4"/>
      <c r="D15" s="5" t="s">
        <v>114</v>
      </c>
      <c r="E15" s="5" t="s">
        <v>116</v>
      </c>
      <c r="F15" s="5" t="s">
        <v>115</v>
      </c>
      <c r="G15" s="6">
        <v>86</v>
      </c>
      <c r="H15" s="6">
        <v>94</v>
      </c>
      <c r="I15" s="6">
        <v>0</v>
      </c>
      <c r="J15" s="6"/>
      <c r="K15" s="11">
        <f t="shared" si="0"/>
        <v>90</v>
      </c>
      <c r="L15" s="13">
        <f t="shared" si="1"/>
        <v>180</v>
      </c>
      <c r="M15" s="13">
        <f t="shared" si="2"/>
        <v>180</v>
      </c>
    </row>
    <row r="16" spans="1:13" ht="18" customHeight="1">
      <c r="A16" s="12">
        <v>12</v>
      </c>
      <c r="B16" s="12">
        <v>2</v>
      </c>
      <c r="C16" s="4">
        <v>82</v>
      </c>
      <c r="D16" s="5" t="s">
        <v>45</v>
      </c>
      <c r="E16" s="5" t="s">
        <v>58</v>
      </c>
      <c r="F16" s="5" t="s">
        <v>25</v>
      </c>
      <c r="G16" s="6">
        <v>79</v>
      </c>
      <c r="H16" s="6">
        <v>94</v>
      </c>
      <c r="I16" s="6">
        <v>0</v>
      </c>
      <c r="J16" s="6"/>
      <c r="K16" s="11">
        <f t="shared" si="0"/>
        <v>86.5</v>
      </c>
      <c r="L16" s="13">
        <f t="shared" si="1"/>
        <v>173</v>
      </c>
      <c r="M16" s="13">
        <f t="shared" si="2"/>
        <v>173</v>
      </c>
    </row>
    <row r="17" spans="1:13" ht="18" customHeight="1">
      <c r="A17" s="12">
        <v>13</v>
      </c>
      <c r="B17" s="12">
        <v>8</v>
      </c>
      <c r="C17" s="4">
        <v>88</v>
      </c>
      <c r="D17" s="5" t="s">
        <v>94</v>
      </c>
      <c r="E17" s="5" t="s">
        <v>110</v>
      </c>
      <c r="F17" s="5" t="s">
        <v>35</v>
      </c>
      <c r="G17" s="6">
        <v>84</v>
      </c>
      <c r="H17" s="6">
        <v>87</v>
      </c>
      <c r="I17" s="6">
        <v>0</v>
      </c>
      <c r="J17" s="6"/>
      <c r="K17" s="11">
        <f t="shared" si="0"/>
        <v>85.5</v>
      </c>
      <c r="L17" s="13">
        <f t="shared" si="1"/>
        <v>171</v>
      </c>
      <c r="M17" s="13">
        <f t="shared" si="2"/>
        <v>171</v>
      </c>
    </row>
    <row r="18" spans="1:13" ht="18" customHeight="1">
      <c r="A18" s="12">
        <v>14</v>
      </c>
      <c r="B18" s="12">
        <v>10</v>
      </c>
      <c r="C18" s="4">
        <v>82</v>
      </c>
      <c r="D18" s="5" t="s">
        <v>41</v>
      </c>
      <c r="E18" s="5" t="s">
        <v>50</v>
      </c>
      <c r="F18" s="5" t="s">
        <v>40</v>
      </c>
      <c r="G18" s="6">
        <v>82</v>
      </c>
      <c r="H18" s="6">
        <v>76</v>
      </c>
      <c r="I18" s="6">
        <v>0</v>
      </c>
      <c r="J18" s="6"/>
      <c r="K18" s="11">
        <f t="shared" si="0"/>
        <v>79</v>
      </c>
      <c r="L18" s="13">
        <f t="shared" si="1"/>
        <v>158</v>
      </c>
      <c r="M18" s="13">
        <f t="shared" si="2"/>
        <v>158</v>
      </c>
    </row>
    <row r="19" spans="1:13" ht="18" customHeight="1">
      <c r="A19" s="12">
        <v>15</v>
      </c>
      <c r="B19" s="14">
        <v>85</v>
      </c>
      <c r="C19" s="4">
        <v>401</v>
      </c>
      <c r="D19" s="5" t="s">
        <v>131</v>
      </c>
      <c r="E19" s="5" t="s">
        <v>132</v>
      </c>
      <c r="F19" s="5" t="s">
        <v>35</v>
      </c>
      <c r="G19" s="6">
        <v>72</v>
      </c>
      <c r="H19" s="6">
        <v>81</v>
      </c>
      <c r="I19" s="6">
        <v>0</v>
      </c>
      <c r="J19" s="6"/>
      <c r="K19" s="11">
        <f t="shared" si="0"/>
        <v>76.5</v>
      </c>
      <c r="L19" s="13">
        <f t="shared" si="1"/>
        <v>153</v>
      </c>
      <c r="M19" s="13">
        <f t="shared" si="2"/>
        <v>153</v>
      </c>
    </row>
    <row r="20" spans="1:13" ht="18" customHeight="1">
      <c r="A20" s="12">
        <v>16</v>
      </c>
      <c r="B20" s="12">
        <v>13</v>
      </c>
      <c r="C20" s="4">
        <v>401</v>
      </c>
      <c r="D20" s="5" t="s">
        <v>51</v>
      </c>
      <c r="E20" s="5" t="s">
        <v>52</v>
      </c>
      <c r="F20" s="5" t="s">
        <v>40</v>
      </c>
      <c r="G20" s="6">
        <v>88</v>
      </c>
      <c r="H20" s="6">
        <v>0</v>
      </c>
      <c r="I20" s="6">
        <v>0</v>
      </c>
      <c r="J20" s="6"/>
      <c r="K20" s="11">
        <f t="shared" si="0"/>
        <v>44</v>
      </c>
      <c r="L20" s="13">
        <f t="shared" si="1"/>
        <v>88</v>
      </c>
      <c r="M20" s="13">
        <f t="shared" si="2"/>
        <v>88</v>
      </c>
    </row>
    <row r="21" spans="1:13" ht="21" customHeight="1">
      <c r="A21" s="12">
        <v>17</v>
      </c>
      <c r="B21" s="12">
        <v>1</v>
      </c>
      <c r="C21" s="4">
        <v>54</v>
      </c>
      <c r="D21" s="5" t="s">
        <v>109</v>
      </c>
      <c r="E21" s="5" t="s">
        <v>111</v>
      </c>
      <c r="F21" s="5" t="s">
        <v>112</v>
      </c>
      <c r="G21" s="6">
        <v>81</v>
      </c>
      <c r="H21" s="6">
        <v>0</v>
      </c>
      <c r="I21" s="6">
        <v>0</v>
      </c>
      <c r="J21" s="6"/>
      <c r="K21" s="11">
        <f t="shared" si="0"/>
        <v>40.5</v>
      </c>
      <c r="L21" s="13">
        <f t="shared" si="1"/>
        <v>81</v>
      </c>
      <c r="M21" s="13">
        <f t="shared" si="2"/>
        <v>81</v>
      </c>
    </row>
    <row r="22" ht="27" customHeight="1"/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K11" sqref="K11"/>
    </sheetView>
  </sheetViews>
  <sheetFormatPr defaultColWidth="11.421875" defaultRowHeight="12.75" outlineLevelCol="1"/>
  <cols>
    <col min="1" max="2" width="6.28125" style="0" customWidth="1"/>
    <col min="3" max="3" width="5.28125" style="0" customWidth="1"/>
    <col min="4" max="4" width="20.7109375" style="0" customWidth="1"/>
    <col min="5" max="5" width="14.7109375" style="0" customWidth="1"/>
    <col min="6" max="6" width="16.28125" style="0" customWidth="1"/>
    <col min="7" max="10" width="9.7109375" style="0" customWidth="1" outlineLevel="1"/>
    <col min="11" max="13" width="9.7109375" style="0" customWidth="1"/>
  </cols>
  <sheetData>
    <row r="1" spans="1:11" ht="20.25">
      <c r="A1" s="7" t="s">
        <v>136</v>
      </c>
      <c r="B1" s="7"/>
      <c r="C1" s="3"/>
      <c r="D1" s="3"/>
      <c r="E1" s="3"/>
      <c r="F1" s="3"/>
      <c r="G1" s="3"/>
      <c r="H1" s="3"/>
      <c r="I1" s="3"/>
      <c r="J1" s="3"/>
      <c r="K1" s="3"/>
    </row>
    <row r="2" spans="1:11" s="8" customFormat="1" ht="20.25">
      <c r="A2" s="7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8" customFormat="1" ht="2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ht="15.75">
      <c r="A4" s="2" t="s">
        <v>6</v>
      </c>
      <c r="B4" s="2" t="s">
        <v>5</v>
      </c>
      <c r="C4" s="2" t="s">
        <v>10</v>
      </c>
      <c r="D4" s="2" t="s">
        <v>0</v>
      </c>
      <c r="E4" s="2" t="s">
        <v>9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7</v>
      </c>
      <c r="K4" s="2" t="s">
        <v>8</v>
      </c>
      <c r="L4" s="1"/>
      <c r="M4" s="1"/>
    </row>
    <row r="5" spans="1:13" ht="18" customHeight="1">
      <c r="A5" s="12" t="s">
        <v>137</v>
      </c>
      <c r="B5" s="12">
        <v>32</v>
      </c>
      <c r="C5" s="4">
        <v>50</v>
      </c>
      <c r="D5" s="5" t="s">
        <v>24</v>
      </c>
      <c r="E5" s="5" t="s">
        <v>71</v>
      </c>
      <c r="F5" s="5" t="s">
        <v>25</v>
      </c>
      <c r="G5" s="6">
        <v>100</v>
      </c>
      <c r="H5" s="6">
        <v>92</v>
      </c>
      <c r="I5" s="6">
        <v>0</v>
      </c>
      <c r="J5" s="6"/>
      <c r="K5" s="11">
        <f aca="true" t="shared" si="0" ref="K5:K11">M5/2+J5</f>
        <v>96</v>
      </c>
      <c r="L5" s="13">
        <f>SUM(G5:I5)</f>
        <v>192</v>
      </c>
      <c r="M5" s="13">
        <f>L5-MIN(G5:I5)</f>
        <v>192</v>
      </c>
    </row>
    <row r="6" spans="1:13" ht="18" customHeight="1">
      <c r="A6" s="12" t="s">
        <v>138</v>
      </c>
      <c r="B6" s="12">
        <v>31</v>
      </c>
      <c r="C6" s="4">
        <v>82</v>
      </c>
      <c r="D6" s="5" t="s">
        <v>28</v>
      </c>
      <c r="E6" s="5" t="s">
        <v>72</v>
      </c>
      <c r="F6" s="5" t="s">
        <v>25</v>
      </c>
      <c r="G6" s="6">
        <v>94</v>
      </c>
      <c r="H6" s="6">
        <v>98</v>
      </c>
      <c r="I6" s="6">
        <v>0</v>
      </c>
      <c r="J6" s="6"/>
      <c r="K6" s="11">
        <f t="shared" si="0"/>
        <v>96</v>
      </c>
      <c r="L6" s="13">
        <f aca="true" t="shared" si="1" ref="L6:L11">SUM(G6:I6)</f>
        <v>192</v>
      </c>
      <c r="M6" s="13">
        <f aca="true" t="shared" si="2" ref="M6:M11">L6-MIN(G6:I6)</f>
        <v>192</v>
      </c>
    </row>
    <row r="7" spans="1:13" ht="18" customHeight="1">
      <c r="A7" s="12">
        <v>3</v>
      </c>
      <c r="B7" s="12">
        <v>29</v>
      </c>
      <c r="C7" s="4">
        <v>83</v>
      </c>
      <c r="D7" s="5" t="s">
        <v>41</v>
      </c>
      <c r="E7" s="5" t="s">
        <v>73</v>
      </c>
      <c r="F7" s="5" t="s">
        <v>40</v>
      </c>
      <c r="G7" s="6">
        <v>92</v>
      </c>
      <c r="H7" s="6">
        <v>98</v>
      </c>
      <c r="I7" s="6">
        <v>0</v>
      </c>
      <c r="J7" s="6"/>
      <c r="K7" s="11">
        <f t="shared" si="0"/>
        <v>95</v>
      </c>
      <c r="L7" s="13">
        <f t="shared" si="1"/>
        <v>190</v>
      </c>
      <c r="M7" s="13">
        <f t="shared" si="2"/>
        <v>190</v>
      </c>
    </row>
    <row r="8" spans="1:13" ht="18" customHeight="1">
      <c r="A8" s="12">
        <v>4</v>
      </c>
      <c r="B8" s="12">
        <v>28</v>
      </c>
      <c r="C8" s="4">
        <v>50</v>
      </c>
      <c r="D8" s="5" t="s">
        <v>123</v>
      </c>
      <c r="E8" s="5" t="s">
        <v>126</v>
      </c>
      <c r="F8" s="5" t="s">
        <v>35</v>
      </c>
      <c r="G8" s="6">
        <v>70</v>
      </c>
      <c r="H8" s="6">
        <v>68</v>
      </c>
      <c r="I8" s="6">
        <v>0</v>
      </c>
      <c r="J8" s="6"/>
      <c r="K8" s="11">
        <f t="shared" si="0"/>
        <v>69</v>
      </c>
      <c r="L8" s="13">
        <f t="shared" si="1"/>
        <v>138</v>
      </c>
      <c r="M8" s="13">
        <f t="shared" si="2"/>
        <v>138</v>
      </c>
    </row>
    <row r="9" spans="1:13" ht="18" customHeight="1">
      <c r="A9" s="12">
        <v>5</v>
      </c>
      <c r="B9" s="12">
        <v>30</v>
      </c>
      <c r="C9" s="4">
        <v>24</v>
      </c>
      <c r="D9" s="5" t="s">
        <v>96</v>
      </c>
      <c r="E9" s="5" t="s">
        <v>101</v>
      </c>
      <c r="F9" s="5" t="s">
        <v>35</v>
      </c>
      <c r="G9" s="6">
        <v>67</v>
      </c>
      <c r="H9" s="6">
        <v>60</v>
      </c>
      <c r="I9" s="6">
        <v>0</v>
      </c>
      <c r="J9" s="6"/>
      <c r="K9" s="11">
        <f t="shared" si="0"/>
        <v>63.5</v>
      </c>
      <c r="L9" s="13">
        <f t="shared" si="1"/>
        <v>127</v>
      </c>
      <c r="M9" s="13">
        <f t="shared" si="2"/>
        <v>127</v>
      </c>
    </row>
    <row r="10" spans="1:13" ht="18" customHeight="1">
      <c r="A10" s="9"/>
      <c r="B10" s="4"/>
      <c r="C10" s="4"/>
      <c r="D10" s="5"/>
      <c r="E10" s="5"/>
      <c r="F10" s="5"/>
      <c r="G10" s="6"/>
      <c r="H10" s="6"/>
      <c r="I10" s="6">
        <v>0</v>
      </c>
      <c r="J10" s="6"/>
      <c r="K10" s="11">
        <f t="shared" si="0"/>
        <v>0</v>
      </c>
      <c r="L10" s="13">
        <f t="shared" si="1"/>
        <v>0</v>
      </c>
      <c r="M10" s="13">
        <f t="shared" si="2"/>
        <v>0</v>
      </c>
    </row>
    <row r="11" spans="1:13" ht="18" customHeight="1">
      <c r="A11" s="9" t="s">
        <v>146</v>
      </c>
      <c r="B11" s="4"/>
      <c r="C11" s="4"/>
      <c r="D11" s="5"/>
      <c r="E11" s="5"/>
      <c r="F11" s="5"/>
      <c r="G11" s="6"/>
      <c r="H11" s="6"/>
      <c r="I11" s="6">
        <v>0</v>
      </c>
      <c r="J11" s="6"/>
      <c r="K11" s="11">
        <f t="shared" si="0"/>
        <v>0</v>
      </c>
      <c r="L11" s="13">
        <f t="shared" si="1"/>
        <v>0</v>
      </c>
      <c r="M11" s="13">
        <f t="shared" si="2"/>
        <v>0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E28" sqref="E28"/>
    </sheetView>
  </sheetViews>
  <sheetFormatPr defaultColWidth="11.421875" defaultRowHeight="12.75" outlineLevelCol="1"/>
  <cols>
    <col min="1" max="2" width="6.28125" style="0" customWidth="1"/>
    <col min="3" max="3" width="5.28125" style="0" customWidth="1"/>
    <col min="4" max="4" width="20.7109375" style="0" customWidth="1"/>
    <col min="5" max="5" width="14.7109375" style="0" customWidth="1"/>
    <col min="6" max="6" width="16.28125" style="0" customWidth="1"/>
    <col min="7" max="10" width="9.7109375" style="0" customWidth="1" outlineLevel="1"/>
    <col min="11" max="13" width="9.7109375" style="0" customWidth="1"/>
  </cols>
  <sheetData>
    <row r="1" spans="1:11" ht="20.25">
      <c r="A1" s="7" t="s">
        <v>136</v>
      </c>
      <c r="B1" s="7"/>
      <c r="C1" s="3"/>
      <c r="D1" s="3"/>
      <c r="E1" s="3"/>
      <c r="F1" s="3"/>
      <c r="G1" s="3"/>
      <c r="H1" s="3"/>
      <c r="I1" s="3"/>
      <c r="J1" s="3"/>
      <c r="K1" s="3"/>
    </row>
    <row r="2" spans="1:11" s="8" customFormat="1" ht="20.25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8" customFormat="1" ht="2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ht="15.75">
      <c r="A4" s="2" t="s">
        <v>6</v>
      </c>
      <c r="B4" s="2" t="s">
        <v>5</v>
      </c>
      <c r="C4" s="2" t="s">
        <v>10</v>
      </c>
      <c r="D4" s="2" t="s">
        <v>0</v>
      </c>
      <c r="E4" s="2" t="s">
        <v>9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7</v>
      </c>
      <c r="K4" s="2" t="s">
        <v>8</v>
      </c>
      <c r="L4" s="1"/>
      <c r="M4" s="1"/>
    </row>
    <row r="5" spans="1:13" ht="18" customHeight="1">
      <c r="A5" s="12" t="s">
        <v>137</v>
      </c>
      <c r="B5" s="12">
        <v>12</v>
      </c>
      <c r="C5" s="4">
        <v>81</v>
      </c>
      <c r="D5" s="5" t="s">
        <v>31</v>
      </c>
      <c r="E5" s="5" t="s">
        <v>134</v>
      </c>
      <c r="F5" s="5" t="s">
        <v>25</v>
      </c>
      <c r="G5" s="6">
        <v>100</v>
      </c>
      <c r="H5" s="6">
        <v>98</v>
      </c>
      <c r="I5" s="6">
        <v>0</v>
      </c>
      <c r="J5" s="6"/>
      <c r="K5" s="11">
        <f aca="true" t="shared" si="0" ref="K5:K16">M5/2+J5</f>
        <v>99</v>
      </c>
      <c r="L5" s="13">
        <f>SUM(G5:I5)</f>
        <v>198</v>
      </c>
      <c r="M5" s="13">
        <f>L5-MIN(G5:I5)</f>
        <v>198</v>
      </c>
    </row>
    <row r="6" spans="1:13" ht="18" customHeight="1">
      <c r="A6" s="12" t="s">
        <v>138</v>
      </c>
      <c r="B6" s="12">
        <v>24</v>
      </c>
      <c r="C6" s="4">
        <v>14</v>
      </c>
      <c r="D6" s="5" t="s">
        <v>34</v>
      </c>
      <c r="E6" s="5" t="s">
        <v>61</v>
      </c>
      <c r="F6" s="5" t="s">
        <v>35</v>
      </c>
      <c r="G6" s="6">
        <v>100</v>
      </c>
      <c r="H6" s="6">
        <v>98</v>
      </c>
      <c r="I6" s="6">
        <v>0</v>
      </c>
      <c r="J6" s="6"/>
      <c r="K6" s="11">
        <f t="shared" si="0"/>
        <v>99</v>
      </c>
      <c r="L6" s="13">
        <f aca="true" t="shared" si="1" ref="L6:L16">SUM(G6:I6)</f>
        <v>198</v>
      </c>
      <c r="M6" s="13">
        <f aca="true" t="shared" si="2" ref="M6:M16">L6-MIN(G6:I6)</f>
        <v>198</v>
      </c>
    </row>
    <row r="7" spans="1:13" ht="18" customHeight="1">
      <c r="A7" s="12">
        <v>3</v>
      </c>
      <c r="B7" s="12">
        <v>23</v>
      </c>
      <c r="C7" s="4">
        <v>50</v>
      </c>
      <c r="D7" s="5" t="s">
        <v>39</v>
      </c>
      <c r="E7" s="5" t="s">
        <v>63</v>
      </c>
      <c r="F7" s="5" t="s">
        <v>40</v>
      </c>
      <c r="G7" s="6">
        <v>96</v>
      </c>
      <c r="H7" s="6">
        <v>94</v>
      </c>
      <c r="I7" s="6">
        <v>0</v>
      </c>
      <c r="J7" s="6"/>
      <c r="K7" s="11">
        <f t="shared" si="0"/>
        <v>95</v>
      </c>
      <c r="L7" s="13">
        <f t="shared" si="1"/>
        <v>190</v>
      </c>
      <c r="M7" s="13">
        <f t="shared" si="2"/>
        <v>190</v>
      </c>
    </row>
    <row r="8" spans="1:13" ht="18" customHeight="1">
      <c r="A8" s="12">
        <v>4</v>
      </c>
      <c r="B8" s="12">
        <v>26</v>
      </c>
      <c r="C8" s="4">
        <v>85</v>
      </c>
      <c r="D8" s="5" t="s">
        <v>122</v>
      </c>
      <c r="E8" s="5" t="s">
        <v>125</v>
      </c>
      <c r="F8" s="5" t="s">
        <v>115</v>
      </c>
      <c r="G8" s="6">
        <v>87</v>
      </c>
      <c r="H8" s="6">
        <v>92</v>
      </c>
      <c r="I8" s="6">
        <v>0</v>
      </c>
      <c r="J8" s="6"/>
      <c r="K8" s="11">
        <f t="shared" si="0"/>
        <v>89.5</v>
      </c>
      <c r="L8" s="13">
        <f t="shared" si="1"/>
        <v>179</v>
      </c>
      <c r="M8" s="13">
        <f t="shared" si="2"/>
        <v>179</v>
      </c>
    </row>
    <row r="9" spans="1:13" ht="18" customHeight="1">
      <c r="A9" s="12">
        <v>5</v>
      </c>
      <c r="B9" s="12">
        <v>25</v>
      </c>
      <c r="C9" s="4">
        <v>56</v>
      </c>
      <c r="D9" s="5" t="s">
        <v>114</v>
      </c>
      <c r="E9" s="5" t="s">
        <v>117</v>
      </c>
      <c r="F9" s="5" t="s">
        <v>115</v>
      </c>
      <c r="G9" s="6">
        <v>78</v>
      </c>
      <c r="H9" s="6">
        <v>92</v>
      </c>
      <c r="I9" s="6">
        <v>0</v>
      </c>
      <c r="J9" s="6"/>
      <c r="K9" s="11">
        <f t="shared" si="0"/>
        <v>85</v>
      </c>
      <c r="L9" s="13">
        <f t="shared" si="1"/>
        <v>170</v>
      </c>
      <c r="M9" s="13">
        <f t="shared" si="2"/>
        <v>170</v>
      </c>
    </row>
    <row r="10" spans="1:13" ht="18" customHeight="1">
      <c r="A10" s="12" t="s">
        <v>140</v>
      </c>
      <c r="B10" s="12">
        <v>22</v>
      </c>
      <c r="C10" s="4">
        <v>403</v>
      </c>
      <c r="D10" s="5" t="s">
        <v>53</v>
      </c>
      <c r="E10" s="5" t="s">
        <v>64</v>
      </c>
      <c r="F10" s="5" t="s">
        <v>40</v>
      </c>
      <c r="G10" s="6">
        <v>86</v>
      </c>
      <c r="H10" s="6">
        <v>78</v>
      </c>
      <c r="I10" s="6">
        <v>0</v>
      </c>
      <c r="J10" s="6"/>
      <c r="K10" s="11">
        <f t="shared" si="0"/>
        <v>82</v>
      </c>
      <c r="L10" s="13">
        <f t="shared" si="1"/>
        <v>164</v>
      </c>
      <c r="M10" s="13">
        <f t="shared" si="2"/>
        <v>164</v>
      </c>
    </row>
    <row r="11" spans="1:13" ht="18" customHeight="1">
      <c r="A11" s="12" t="s">
        <v>141</v>
      </c>
      <c r="B11" s="12">
        <v>21</v>
      </c>
      <c r="C11" s="4">
        <v>57</v>
      </c>
      <c r="D11" s="5" t="s">
        <v>92</v>
      </c>
      <c r="E11" s="5" t="s">
        <v>99</v>
      </c>
      <c r="F11" s="5" t="s">
        <v>40</v>
      </c>
      <c r="G11" s="6">
        <v>82</v>
      </c>
      <c r="H11" s="6">
        <v>82</v>
      </c>
      <c r="I11" s="6">
        <v>0</v>
      </c>
      <c r="J11" s="6"/>
      <c r="K11" s="11">
        <f t="shared" si="0"/>
        <v>82</v>
      </c>
      <c r="L11" s="13">
        <f t="shared" si="1"/>
        <v>164</v>
      </c>
      <c r="M11" s="13">
        <f t="shared" si="2"/>
        <v>164</v>
      </c>
    </row>
    <row r="12" spans="1:13" ht="18" customHeight="1">
      <c r="A12" s="12">
        <v>8</v>
      </c>
      <c r="B12" s="12">
        <v>19</v>
      </c>
      <c r="C12" s="4">
        <v>51</v>
      </c>
      <c r="D12" s="5" t="s">
        <v>42</v>
      </c>
      <c r="E12" s="5" t="s">
        <v>62</v>
      </c>
      <c r="F12" s="5" t="s">
        <v>40</v>
      </c>
      <c r="G12" s="6">
        <v>84</v>
      </c>
      <c r="H12" s="6">
        <v>75</v>
      </c>
      <c r="I12" s="6">
        <v>0</v>
      </c>
      <c r="J12" s="6"/>
      <c r="K12" s="11">
        <f t="shared" si="0"/>
        <v>79.5</v>
      </c>
      <c r="L12" s="13">
        <f t="shared" si="1"/>
        <v>159</v>
      </c>
      <c r="M12" s="13">
        <f t="shared" si="2"/>
        <v>159</v>
      </c>
    </row>
    <row r="13" spans="1:13" ht="18" customHeight="1">
      <c r="A13" s="12">
        <v>9</v>
      </c>
      <c r="B13" s="14">
        <v>27</v>
      </c>
      <c r="C13" s="4">
        <v>404</v>
      </c>
      <c r="D13" s="5" t="s">
        <v>131</v>
      </c>
      <c r="E13" s="5" t="s">
        <v>133</v>
      </c>
      <c r="F13" s="5" t="s">
        <v>25</v>
      </c>
      <c r="G13" s="6">
        <v>91</v>
      </c>
      <c r="H13" s="6">
        <v>63</v>
      </c>
      <c r="I13" s="6">
        <v>0</v>
      </c>
      <c r="J13" s="6"/>
      <c r="K13" s="11">
        <f t="shared" si="0"/>
        <v>77</v>
      </c>
      <c r="L13" s="13">
        <f t="shared" si="1"/>
        <v>154</v>
      </c>
      <c r="M13" s="13">
        <f t="shared" si="2"/>
        <v>154</v>
      </c>
    </row>
    <row r="14" spans="1:13" ht="18" customHeight="1">
      <c r="A14" s="12">
        <v>10</v>
      </c>
      <c r="B14" s="12">
        <v>20</v>
      </c>
      <c r="C14" s="4">
        <v>4</v>
      </c>
      <c r="D14" s="5" t="s">
        <v>21</v>
      </c>
      <c r="E14" s="5" t="s">
        <v>60</v>
      </c>
      <c r="F14" s="5"/>
      <c r="G14" s="6">
        <v>77</v>
      </c>
      <c r="H14" s="6">
        <v>54</v>
      </c>
      <c r="I14" s="6">
        <v>0</v>
      </c>
      <c r="J14" s="6"/>
      <c r="K14" s="11">
        <f t="shared" si="0"/>
        <v>65.5</v>
      </c>
      <c r="L14" s="13">
        <f t="shared" si="1"/>
        <v>131</v>
      </c>
      <c r="M14" s="13">
        <f t="shared" si="2"/>
        <v>131</v>
      </c>
    </row>
    <row r="15" spans="1:13" ht="18" customHeight="1">
      <c r="A15" s="9"/>
      <c r="B15" s="4"/>
      <c r="C15" s="4"/>
      <c r="D15" s="5"/>
      <c r="E15" s="5"/>
      <c r="F15" s="5"/>
      <c r="G15" s="6"/>
      <c r="H15" s="6"/>
      <c r="I15" s="6">
        <v>0</v>
      </c>
      <c r="J15" s="6"/>
      <c r="K15" s="11">
        <f t="shared" si="0"/>
        <v>0</v>
      </c>
      <c r="L15" s="13">
        <f t="shared" si="1"/>
        <v>0</v>
      </c>
      <c r="M15" s="13">
        <f t="shared" si="2"/>
        <v>0</v>
      </c>
    </row>
    <row r="16" spans="1:13" ht="18" customHeight="1">
      <c r="A16" s="9" t="s">
        <v>139</v>
      </c>
      <c r="B16" s="4"/>
      <c r="C16" s="4"/>
      <c r="D16" s="16" t="s">
        <v>147</v>
      </c>
      <c r="E16" s="16"/>
      <c r="F16" s="5"/>
      <c r="G16" s="6"/>
      <c r="H16" s="6"/>
      <c r="I16" s="6">
        <v>0</v>
      </c>
      <c r="J16" s="6"/>
      <c r="K16" s="11">
        <f t="shared" si="0"/>
        <v>0</v>
      </c>
      <c r="L16" s="13">
        <f t="shared" si="1"/>
        <v>0</v>
      </c>
      <c r="M16" s="13">
        <f t="shared" si="2"/>
        <v>0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D21" sqref="D21"/>
    </sheetView>
  </sheetViews>
  <sheetFormatPr defaultColWidth="11.421875" defaultRowHeight="12.75" outlineLevelCol="1"/>
  <cols>
    <col min="1" max="2" width="6.28125" style="0" customWidth="1"/>
    <col min="3" max="3" width="5.28125" style="0" customWidth="1"/>
    <col min="4" max="4" width="20.7109375" style="0" customWidth="1"/>
    <col min="5" max="5" width="14.7109375" style="0" customWidth="1"/>
    <col min="6" max="6" width="16.28125" style="0" customWidth="1"/>
    <col min="7" max="10" width="9.7109375" style="0" customWidth="1" outlineLevel="1"/>
    <col min="11" max="13" width="9.7109375" style="0" customWidth="1"/>
  </cols>
  <sheetData>
    <row r="1" spans="1:11" ht="20.25">
      <c r="A1" s="7" t="s">
        <v>136</v>
      </c>
      <c r="B1" s="7"/>
      <c r="C1" s="3"/>
      <c r="D1" s="3"/>
      <c r="E1" s="3"/>
      <c r="F1" s="3"/>
      <c r="G1" s="3"/>
      <c r="H1" s="3"/>
      <c r="I1" s="3"/>
      <c r="J1" s="3"/>
      <c r="K1" s="3"/>
    </row>
    <row r="2" spans="1:11" s="8" customFormat="1" ht="20.25">
      <c r="A2" s="7" t="s">
        <v>121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8" customFormat="1" ht="2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ht="15.75">
      <c r="A4" s="2" t="s">
        <v>6</v>
      </c>
      <c r="B4" s="2" t="s">
        <v>5</v>
      </c>
      <c r="C4" s="2" t="s">
        <v>10</v>
      </c>
      <c r="D4" s="2" t="s">
        <v>0</v>
      </c>
      <c r="E4" s="2" t="s">
        <v>9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7</v>
      </c>
      <c r="K4" s="2" t="s">
        <v>8</v>
      </c>
      <c r="L4" s="1"/>
      <c r="M4" s="1"/>
    </row>
    <row r="5" spans="1:13" ht="18" customHeight="1">
      <c r="A5" s="12">
        <v>1</v>
      </c>
      <c r="B5" s="12">
        <v>39</v>
      </c>
      <c r="C5" s="4">
        <v>402</v>
      </c>
      <c r="D5" s="5" t="s">
        <v>44</v>
      </c>
      <c r="E5" s="5" t="s">
        <v>91</v>
      </c>
      <c r="F5" s="5" t="s">
        <v>40</v>
      </c>
      <c r="G5" s="6">
        <v>94</v>
      </c>
      <c r="H5" s="6">
        <v>94</v>
      </c>
      <c r="I5" s="6">
        <v>0</v>
      </c>
      <c r="J5" s="6"/>
      <c r="K5" s="11">
        <f aca="true" t="shared" si="0" ref="K5:K10">M5/2+J5</f>
        <v>94</v>
      </c>
      <c r="L5" s="13">
        <f aca="true" t="shared" si="1" ref="L5:L10">SUM(G5:I5)</f>
        <v>188</v>
      </c>
      <c r="M5" s="13">
        <f aca="true" t="shared" si="2" ref="M5:M10">L5-MIN(G5:I5)</f>
        <v>188</v>
      </c>
    </row>
    <row r="6" spans="1:13" ht="18" customHeight="1">
      <c r="A6" s="12">
        <v>2</v>
      </c>
      <c r="B6" s="12">
        <v>35</v>
      </c>
      <c r="C6" s="4">
        <v>3</v>
      </c>
      <c r="D6" s="5" t="s">
        <v>48</v>
      </c>
      <c r="E6" s="5" t="s">
        <v>103</v>
      </c>
      <c r="F6" s="5" t="s">
        <v>35</v>
      </c>
      <c r="G6" s="6">
        <v>90</v>
      </c>
      <c r="H6" s="6">
        <v>94</v>
      </c>
      <c r="I6" s="6">
        <v>0</v>
      </c>
      <c r="J6" s="6"/>
      <c r="K6" s="11">
        <f t="shared" si="0"/>
        <v>92</v>
      </c>
      <c r="L6" s="13">
        <f t="shared" si="1"/>
        <v>184</v>
      </c>
      <c r="M6" s="13">
        <f t="shared" si="2"/>
        <v>184</v>
      </c>
    </row>
    <row r="7" spans="1:13" ht="18" customHeight="1">
      <c r="A7" s="12">
        <v>3</v>
      </c>
      <c r="B7" s="12">
        <v>36</v>
      </c>
      <c r="C7" s="4">
        <v>88</v>
      </c>
      <c r="D7" s="5" t="s">
        <v>93</v>
      </c>
      <c r="E7" s="5" t="s">
        <v>90</v>
      </c>
      <c r="F7" s="5" t="s">
        <v>35</v>
      </c>
      <c r="G7" s="6">
        <v>87</v>
      </c>
      <c r="H7" s="6">
        <v>88</v>
      </c>
      <c r="I7" s="6">
        <v>0</v>
      </c>
      <c r="J7" s="6"/>
      <c r="K7" s="11">
        <f t="shared" si="0"/>
        <v>87.5</v>
      </c>
      <c r="L7" s="13">
        <f t="shared" si="1"/>
        <v>175</v>
      </c>
      <c r="M7" s="13">
        <f t="shared" si="2"/>
        <v>175</v>
      </c>
    </row>
    <row r="8" spans="1:13" ht="18" customHeight="1">
      <c r="A8" s="12">
        <v>4</v>
      </c>
      <c r="B8" s="12">
        <v>38</v>
      </c>
      <c r="C8" s="4">
        <v>83</v>
      </c>
      <c r="D8" s="5" t="s">
        <v>41</v>
      </c>
      <c r="E8" s="5" t="s">
        <v>90</v>
      </c>
      <c r="F8" s="5" t="s">
        <v>40</v>
      </c>
      <c r="G8" s="6">
        <v>88</v>
      </c>
      <c r="H8" s="6">
        <v>86</v>
      </c>
      <c r="I8" s="6">
        <v>0</v>
      </c>
      <c r="J8" s="6"/>
      <c r="K8" s="11">
        <f t="shared" si="0"/>
        <v>87</v>
      </c>
      <c r="L8" s="13">
        <f t="shared" si="1"/>
        <v>174</v>
      </c>
      <c r="M8" s="13">
        <f t="shared" si="2"/>
        <v>174</v>
      </c>
    </row>
    <row r="9" spans="1:13" ht="18" customHeight="1">
      <c r="A9" s="12">
        <v>5</v>
      </c>
      <c r="B9" s="12">
        <v>40</v>
      </c>
      <c r="C9" s="4">
        <v>88</v>
      </c>
      <c r="D9" s="5" t="s">
        <v>43</v>
      </c>
      <c r="E9" s="5" t="s">
        <v>89</v>
      </c>
      <c r="F9" s="5" t="s">
        <v>40</v>
      </c>
      <c r="G9" s="6">
        <v>81</v>
      </c>
      <c r="H9" s="6">
        <v>88</v>
      </c>
      <c r="I9" s="6">
        <v>0</v>
      </c>
      <c r="J9" s="6"/>
      <c r="K9" s="11">
        <f t="shared" si="0"/>
        <v>84.5</v>
      </c>
      <c r="L9" s="13">
        <f t="shared" si="1"/>
        <v>169</v>
      </c>
      <c r="M9" s="13">
        <f t="shared" si="2"/>
        <v>169</v>
      </c>
    </row>
    <row r="10" spans="1:13" ht="18" customHeight="1">
      <c r="A10" s="12">
        <v>6</v>
      </c>
      <c r="B10" s="12">
        <v>37</v>
      </c>
      <c r="C10" s="4">
        <v>90</v>
      </c>
      <c r="D10" s="5" t="s">
        <v>97</v>
      </c>
      <c r="E10" s="5" t="s">
        <v>108</v>
      </c>
      <c r="F10" s="5" t="s">
        <v>35</v>
      </c>
      <c r="G10" s="6">
        <v>82</v>
      </c>
      <c r="H10" s="6">
        <v>81</v>
      </c>
      <c r="I10" s="6">
        <v>0</v>
      </c>
      <c r="J10" s="6"/>
      <c r="K10" s="11">
        <f t="shared" si="0"/>
        <v>81.5</v>
      </c>
      <c r="L10" s="13">
        <f t="shared" si="1"/>
        <v>163</v>
      </c>
      <c r="M10" s="13">
        <f t="shared" si="2"/>
        <v>163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F21" sqref="F21"/>
    </sheetView>
  </sheetViews>
  <sheetFormatPr defaultColWidth="11.421875" defaultRowHeight="12.75" outlineLevelCol="1"/>
  <cols>
    <col min="1" max="2" width="6.28125" style="0" customWidth="1"/>
    <col min="3" max="3" width="5.28125" style="0" customWidth="1"/>
    <col min="4" max="4" width="20.7109375" style="0" customWidth="1"/>
    <col min="5" max="5" width="14.7109375" style="0" customWidth="1"/>
    <col min="6" max="6" width="16.28125" style="0" customWidth="1"/>
    <col min="7" max="10" width="9.7109375" style="0" customWidth="1" outlineLevel="1"/>
    <col min="11" max="13" width="9.7109375" style="0" customWidth="1"/>
  </cols>
  <sheetData>
    <row r="1" spans="1:11" ht="20.25">
      <c r="A1" s="7" t="s">
        <v>136</v>
      </c>
      <c r="B1" s="7"/>
      <c r="C1" s="3"/>
      <c r="D1" s="3"/>
      <c r="E1" s="3"/>
      <c r="F1" s="3"/>
      <c r="G1" s="3"/>
      <c r="H1" s="3"/>
      <c r="I1" s="3"/>
      <c r="J1" s="3"/>
      <c r="K1" s="3"/>
    </row>
    <row r="2" spans="1:11" s="8" customFormat="1" ht="20.25">
      <c r="A2" s="7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8" customFormat="1" ht="2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ht="15.75">
      <c r="A4" s="2" t="s">
        <v>6</v>
      </c>
      <c r="B4" s="2" t="s">
        <v>5</v>
      </c>
      <c r="C4" s="2" t="s">
        <v>10</v>
      </c>
      <c r="D4" s="2" t="s">
        <v>0</v>
      </c>
      <c r="E4" s="2" t="s">
        <v>9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7</v>
      </c>
      <c r="K4" s="2" t="s">
        <v>8</v>
      </c>
      <c r="L4" s="1"/>
      <c r="M4" s="1"/>
    </row>
    <row r="5" spans="1:13" ht="18" customHeight="1">
      <c r="A5" s="12">
        <v>1</v>
      </c>
      <c r="B5" s="12">
        <v>51</v>
      </c>
      <c r="C5" s="4">
        <v>54</v>
      </c>
      <c r="D5" s="5" t="s">
        <v>100</v>
      </c>
      <c r="E5" s="5" t="s">
        <v>102</v>
      </c>
      <c r="F5" s="5"/>
      <c r="G5" s="6">
        <v>94</v>
      </c>
      <c r="H5" s="6">
        <v>94</v>
      </c>
      <c r="I5" s="6">
        <v>0</v>
      </c>
      <c r="J5" s="6">
        <v>96.3</v>
      </c>
      <c r="K5" s="11">
        <f aca="true" t="shared" si="0" ref="K5:K14">M5/2+J5</f>
        <v>190.3</v>
      </c>
      <c r="L5" s="13">
        <f>SUM(G5:I5)</f>
        <v>188</v>
      </c>
      <c r="M5" s="13">
        <f>L5-MIN(G5:I5)</f>
        <v>188</v>
      </c>
    </row>
    <row r="6" spans="1:13" ht="18" customHeight="1">
      <c r="A6" s="12">
        <v>2</v>
      </c>
      <c r="B6" s="12">
        <v>58</v>
      </c>
      <c r="C6" s="4">
        <v>50</v>
      </c>
      <c r="D6" s="5" t="s">
        <v>24</v>
      </c>
      <c r="E6" s="5" t="s">
        <v>65</v>
      </c>
      <c r="F6" s="5" t="s">
        <v>25</v>
      </c>
      <c r="G6" s="6">
        <v>92</v>
      </c>
      <c r="H6" s="6">
        <v>94</v>
      </c>
      <c r="I6" s="6">
        <v>0</v>
      </c>
      <c r="J6" s="6">
        <v>85.6</v>
      </c>
      <c r="K6" s="11">
        <f t="shared" si="0"/>
        <v>178.6</v>
      </c>
      <c r="L6" s="13">
        <f aca="true" t="shared" si="1" ref="L6:L14">SUM(G6:I6)</f>
        <v>186</v>
      </c>
      <c r="M6" s="13">
        <f aca="true" t="shared" si="2" ref="M6:M14">L6-MIN(G6:I6)</f>
        <v>186</v>
      </c>
    </row>
    <row r="7" spans="1:13" ht="18" customHeight="1">
      <c r="A7" s="12">
        <v>3</v>
      </c>
      <c r="B7" s="12">
        <v>54</v>
      </c>
      <c r="C7" s="4">
        <v>51</v>
      </c>
      <c r="D7" s="5" t="s">
        <v>36</v>
      </c>
      <c r="E7" s="5" t="s">
        <v>70</v>
      </c>
      <c r="F7" s="5" t="s">
        <v>35</v>
      </c>
      <c r="G7" s="6">
        <v>92</v>
      </c>
      <c r="H7" s="6">
        <v>93</v>
      </c>
      <c r="I7" s="6">
        <v>0</v>
      </c>
      <c r="J7" s="6">
        <v>86</v>
      </c>
      <c r="K7" s="11">
        <f t="shared" si="0"/>
        <v>178.5</v>
      </c>
      <c r="L7" s="13">
        <f t="shared" si="1"/>
        <v>185</v>
      </c>
      <c r="M7" s="13">
        <f t="shared" si="2"/>
        <v>185</v>
      </c>
    </row>
    <row r="8" spans="1:13" ht="18" customHeight="1">
      <c r="A8" s="12">
        <v>4</v>
      </c>
      <c r="B8" s="12">
        <v>57</v>
      </c>
      <c r="C8" s="4">
        <v>59</v>
      </c>
      <c r="D8" s="5" t="s">
        <v>95</v>
      </c>
      <c r="E8" s="5" t="s">
        <v>104</v>
      </c>
      <c r="F8" s="5" t="s">
        <v>35</v>
      </c>
      <c r="G8" s="6">
        <v>92</v>
      </c>
      <c r="H8" s="6">
        <v>75</v>
      </c>
      <c r="I8" s="6">
        <v>0</v>
      </c>
      <c r="J8" s="6">
        <v>93</v>
      </c>
      <c r="K8" s="11">
        <f t="shared" si="0"/>
        <v>176.5</v>
      </c>
      <c r="L8" s="13">
        <f t="shared" si="1"/>
        <v>167</v>
      </c>
      <c r="M8" s="13">
        <f t="shared" si="2"/>
        <v>167</v>
      </c>
    </row>
    <row r="9" spans="1:13" ht="18" customHeight="1">
      <c r="A9" s="12">
        <v>5</v>
      </c>
      <c r="B9" s="12">
        <v>50</v>
      </c>
      <c r="C9" s="4">
        <v>88</v>
      </c>
      <c r="D9" s="5" t="s">
        <v>94</v>
      </c>
      <c r="E9" s="5" t="s">
        <v>70</v>
      </c>
      <c r="F9" s="5" t="s">
        <v>35</v>
      </c>
      <c r="G9" s="6">
        <v>86</v>
      </c>
      <c r="H9" s="6">
        <v>94</v>
      </c>
      <c r="I9" s="6">
        <v>0</v>
      </c>
      <c r="J9" s="6">
        <v>85.3</v>
      </c>
      <c r="K9" s="11">
        <f t="shared" si="0"/>
        <v>175.3</v>
      </c>
      <c r="L9" s="13">
        <f t="shared" si="1"/>
        <v>180</v>
      </c>
      <c r="M9" s="13">
        <f t="shared" si="2"/>
        <v>180</v>
      </c>
    </row>
    <row r="10" spans="1:13" ht="18" customHeight="1">
      <c r="A10" s="12">
        <v>6</v>
      </c>
      <c r="B10" s="12">
        <v>55</v>
      </c>
      <c r="C10" s="4">
        <v>82</v>
      </c>
      <c r="D10" s="5" t="s">
        <v>45</v>
      </c>
      <c r="E10" s="5" t="s">
        <v>68</v>
      </c>
      <c r="F10" s="5" t="s">
        <v>25</v>
      </c>
      <c r="G10" s="6">
        <v>84</v>
      </c>
      <c r="H10" s="6">
        <v>92</v>
      </c>
      <c r="I10" s="6">
        <v>0</v>
      </c>
      <c r="J10" s="6">
        <v>87</v>
      </c>
      <c r="K10" s="11">
        <f t="shared" si="0"/>
        <v>175</v>
      </c>
      <c r="L10" s="13">
        <f t="shared" si="1"/>
        <v>176</v>
      </c>
      <c r="M10" s="13">
        <f t="shared" si="2"/>
        <v>176</v>
      </c>
    </row>
    <row r="11" spans="1:13" ht="18" customHeight="1">
      <c r="A11" s="12">
        <v>7</v>
      </c>
      <c r="B11" s="12">
        <v>53</v>
      </c>
      <c r="C11" s="4">
        <v>61</v>
      </c>
      <c r="D11" s="5" t="s">
        <v>46</v>
      </c>
      <c r="E11" s="5" t="s">
        <v>69</v>
      </c>
      <c r="F11" s="5" t="s">
        <v>25</v>
      </c>
      <c r="G11" s="6">
        <v>92</v>
      </c>
      <c r="H11" s="6">
        <v>88</v>
      </c>
      <c r="I11" s="6">
        <v>0</v>
      </c>
      <c r="J11" s="6">
        <v>84.6</v>
      </c>
      <c r="K11" s="11">
        <f t="shared" si="0"/>
        <v>174.6</v>
      </c>
      <c r="L11" s="13">
        <f t="shared" si="1"/>
        <v>180</v>
      </c>
      <c r="M11" s="13">
        <f t="shared" si="2"/>
        <v>180</v>
      </c>
    </row>
    <row r="12" spans="1:13" ht="18" customHeight="1">
      <c r="A12" s="12">
        <v>8</v>
      </c>
      <c r="B12" s="12">
        <v>56</v>
      </c>
      <c r="C12" s="4">
        <v>92</v>
      </c>
      <c r="D12" s="5" t="s">
        <v>20</v>
      </c>
      <c r="E12" s="5" t="s">
        <v>66</v>
      </c>
      <c r="F12" s="5" t="s">
        <v>67</v>
      </c>
      <c r="G12" s="6">
        <v>81</v>
      </c>
      <c r="H12" s="6">
        <v>85</v>
      </c>
      <c r="I12" s="6">
        <v>0</v>
      </c>
      <c r="J12" s="6">
        <v>86.3</v>
      </c>
      <c r="K12" s="11">
        <f t="shared" si="0"/>
        <v>169.3</v>
      </c>
      <c r="L12" s="13">
        <f t="shared" si="1"/>
        <v>166</v>
      </c>
      <c r="M12" s="13">
        <f t="shared" si="2"/>
        <v>166</v>
      </c>
    </row>
    <row r="13" spans="1:13" ht="18" customHeight="1">
      <c r="A13" s="12">
        <v>9</v>
      </c>
      <c r="B13" s="12">
        <v>59</v>
      </c>
      <c r="C13" s="4">
        <v>88</v>
      </c>
      <c r="D13" s="5" t="s">
        <v>94</v>
      </c>
      <c r="E13" s="5" t="s">
        <v>113</v>
      </c>
      <c r="F13" s="5" t="s">
        <v>35</v>
      </c>
      <c r="G13" s="6">
        <v>91</v>
      </c>
      <c r="H13" s="6">
        <v>80</v>
      </c>
      <c r="I13" s="6">
        <v>0</v>
      </c>
      <c r="J13" s="6">
        <v>81.3</v>
      </c>
      <c r="K13" s="11">
        <f t="shared" si="0"/>
        <v>166.8</v>
      </c>
      <c r="L13" s="13">
        <f t="shared" si="1"/>
        <v>171</v>
      </c>
      <c r="M13" s="13">
        <f t="shared" si="2"/>
        <v>171</v>
      </c>
    </row>
    <row r="14" spans="1:13" ht="18" customHeight="1">
      <c r="A14" s="12">
        <v>10</v>
      </c>
      <c r="B14" s="12">
        <v>52</v>
      </c>
      <c r="C14" s="4">
        <v>58</v>
      </c>
      <c r="D14" s="5" t="s">
        <v>98</v>
      </c>
      <c r="E14" s="5" t="s">
        <v>105</v>
      </c>
      <c r="F14" s="5" t="s">
        <v>35</v>
      </c>
      <c r="G14" s="15" t="s">
        <v>135</v>
      </c>
      <c r="H14" s="15" t="s">
        <v>135</v>
      </c>
      <c r="I14" s="6">
        <v>0</v>
      </c>
      <c r="J14" s="6">
        <v>86</v>
      </c>
      <c r="K14" s="11">
        <f t="shared" si="0"/>
        <v>86</v>
      </c>
      <c r="L14" s="13">
        <f t="shared" si="1"/>
        <v>0</v>
      </c>
      <c r="M14" s="13">
        <f t="shared" si="2"/>
        <v>0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E25" sqref="E25"/>
    </sheetView>
  </sheetViews>
  <sheetFormatPr defaultColWidth="11.421875" defaultRowHeight="12.75" outlineLevelCol="1"/>
  <cols>
    <col min="1" max="2" width="6.28125" style="0" customWidth="1"/>
    <col min="3" max="3" width="5.28125" style="0" customWidth="1"/>
    <col min="4" max="4" width="20.7109375" style="0" customWidth="1"/>
    <col min="5" max="5" width="14.7109375" style="0" customWidth="1"/>
    <col min="6" max="6" width="16.28125" style="0" customWidth="1"/>
    <col min="7" max="10" width="9.7109375" style="0" customWidth="1" outlineLevel="1"/>
    <col min="11" max="13" width="9.7109375" style="0" customWidth="1"/>
  </cols>
  <sheetData>
    <row r="1" spans="1:11" ht="20.25">
      <c r="A1" s="7" t="s">
        <v>136</v>
      </c>
      <c r="B1" s="7"/>
      <c r="C1" s="3"/>
      <c r="D1" s="3"/>
      <c r="E1" s="3"/>
      <c r="F1" s="3"/>
      <c r="G1" s="3"/>
      <c r="H1" s="3"/>
      <c r="I1" s="3"/>
      <c r="J1" s="3"/>
      <c r="K1" s="3"/>
    </row>
    <row r="2" spans="1:11" s="8" customFormat="1" ht="2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8" customFormat="1" ht="2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ht="15.75">
      <c r="A4" s="2" t="s">
        <v>6</v>
      </c>
      <c r="B4" s="2" t="s">
        <v>5</v>
      </c>
      <c r="C4" s="2" t="s">
        <v>10</v>
      </c>
      <c r="D4" s="2" t="s">
        <v>0</v>
      </c>
      <c r="E4" s="2" t="s">
        <v>9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7</v>
      </c>
      <c r="K4" s="2" t="s">
        <v>8</v>
      </c>
      <c r="L4" s="1"/>
      <c r="M4" s="1"/>
    </row>
    <row r="5" spans="1:13" ht="18" customHeight="1">
      <c r="A5" s="12">
        <v>1</v>
      </c>
      <c r="B5" s="12">
        <v>63</v>
      </c>
      <c r="C5" s="4">
        <v>81</v>
      </c>
      <c r="D5" s="5" t="s">
        <v>98</v>
      </c>
      <c r="E5" s="5" t="s">
        <v>107</v>
      </c>
      <c r="F5" s="5" t="s">
        <v>35</v>
      </c>
      <c r="G5" s="6">
        <v>98</v>
      </c>
      <c r="H5" s="6">
        <v>95</v>
      </c>
      <c r="I5" s="6">
        <v>0</v>
      </c>
      <c r="J5" s="6">
        <v>91.6</v>
      </c>
      <c r="K5" s="11">
        <f>M5/2+J5</f>
        <v>188.1</v>
      </c>
      <c r="L5" s="13">
        <f>SUM(G5:I5)</f>
        <v>193</v>
      </c>
      <c r="M5" s="13">
        <f>L5-MIN(G5:I5)</f>
        <v>193</v>
      </c>
    </row>
    <row r="6" spans="1:13" ht="18" customHeight="1">
      <c r="A6" s="12">
        <v>2</v>
      </c>
      <c r="B6" s="12">
        <v>64</v>
      </c>
      <c r="C6" s="4">
        <v>53</v>
      </c>
      <c r="D6" s="5" t="s">
        <v>118</v>
      </c>
      <c r="E6" s="5" t="s">
        <v>119</v>
      </c>
      <c r="F6" s="5" t="s">
        <v>33</v>
      </c>
      <c r="G6" s="6">
        <v>100</v>
      </c>
      <c r="H6" s="6">
        <v>92</v>
      </c>
      <c r="I6" s="6">
        <v>0</v>
      </c>
      <c r="J6" s="6">
        <v>91</v>
      </c>
      <c r="K6" s="11">
        <f>M6/2+J6</f>
        <v>187</v>
      </c>
      <c r="L6" s="13">
        <f>SUM(G6:I6)</f>
        <v>192</v>
      </c>
      <c r="M6" s="13">
        <f>L6-MIN(G6:I6)</f>
        <v>192</v>
      </c>
    </row>
    <row r="7" spans="1:13" ht="18" customHeight="1">
      <c r="A7" s="12">
        <v>3</v>
      </c>
      <c r="B7" s="12">
        <v>62</v>
      </c>
      <c r="C7" s="4">
        <v>54</v>
      </c>
      <c r="D7" s="5" t="s">
        <v>100</v>
      </c>
      <c r="E7" s="5" t="s">
        <v>101</v>
      </c>
      <c r="F7" s="5"/>
      <c r="G7" s="6">
        <v>88</v>
      </c>
      <c r="H7" s="6">
        <v>78</v>
      </c>
      <c r="I7" s="6">
        <v>0</v>
      </c>
      <c r="J7" s="6">
        <v>95.6</v>
      </c>
      <c r="K7" s="11">
        <f>M7/2+J7</f>
        <v>178.6</v>
      </c>
      <c r="L7" s="13">
        <f>SUM(G7:I7)</f>
        <v>166</v>
      </c>
      <c r="M7" s="13">
        <f>L7-MIN(G7:I7)</f>
        <v>166</v>
      </c>
    </row>
    <row r="8" spans="1:13" ht="18" customHeight="1">
      <c r="A8" s="12">
        <v>4</v>
      </c>
      <c r="B8" s="14">
        <v>65</v>
      </c>
      <c r="C8" s="4">
        <v>88</v>
      </c>
      <c r="D8" s="5" t="s">
        <v>94</v>
      </c>
      <c r="E8" s="5" t="s">
        <v>127</v>
      </c>
      <c r="F8" s="5" t="s">
        <v>35</v>
      </c>
      <c r="G8" s="6">
        <v>77</v>
      </c>
      <c r="H8" s="6">
        <v>79</v>
      </c>
      <c r="I8" s="6">
        <v>0</v>
      </c>
      <c r="J8" s="6">
        <v>86</v>
      </c>
      <c r="K8" s="11">
        <f>M8/2+J8</f>
        <v>164</v>
      </c>
      <c r="L8" s="13">
        <f>SUM(G8:I8)</f>
        <v>156</v>
      </c>
      <c r="M8" s="13">
        <f>L8-MIN(G8:I8)</f>
        <v>156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22" sqref="E22"/>
    </sheetView>
  </sheetViews>
  <sheetFormatPr defaultColWidth="11.421875" defaultRowHeight="12.75" outlineLevelCol="1"/>
  <cols>
    <col min="1" max="2" width="6.28125" style="0" customWidth="1"/>
    <col min="3" max="3" width="5.28125" style="0" customWidth="1"/>
    <col min="4" max="4" width="20.7109375" style="0" customWidth="1"/>
    <col min="5" max="5" width="14.7109375" style="0" customWidth="1"/>
    <col min="6" max="6" width="16.28125" style="0" customWidth="1"/>
    <col min="7" max="10" width="9.7109375" style="0" customWidth="1" outlineLevel="1"/>
    <col min="11" max="13" width="9.7109375" style="0" customWidth="1"/>
  </cols>
  <sheetData>
    <row r="1" spans="1:11" ht="20.25">
      <c r="A1" s="7" t="s">
        <v>136</v>
      </c>
      <c r="B1" s="7"/>
      <c r="C1" s="3"/>
      <c r="D1" s="3"/>
      <c r="E1" s="3"/>
      <c r="F1" s="3"/>
      <c r="G1" s="3"/>
      <c r="H1" s="3"/>
      <c r="I1" s="3"/>
      <c r="J1" s="3"/>
      <c r="K1" s="3"/>
    </row>
    <row r="2" spans="1:11" s="8" customFormat="1" ht="20.25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8" customFormat="1" ht="2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ht="15.75">
      <c r="A4" s="2" t="s">
        <v>6</v>
      </c>
      <c r="B4" s="2" t="s">
        <v>5</v>
      </c>
      <c r="C4" s="2" t="s">
        <v>10</v>
      </c>
      <c r="D4" s="2" t="s">
        <v>0</v>
      </c>
      <c r="E4" s="2" t="s">
        <v>9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7</v>
      </c>
      <c r="K4" s="2" t="s">
        <v>8</v>
      </c>
      <c r="L4" s="1"/>
      <c r="M4" s="1"/>
    </row>
    <row r="5" spans="1:13" ht="18" customHeight="1">
      <c r="A5" s="12">
        <v>1</v>
      </c>
      <c r="B5" s="12">
        <v>69</v>
      </c>
      <c r="C5" s="4">
        <v>71</v>
      </c>
      <c r="D5" s="5" t="s">
        <v>46</v>
      </c>
      <c r="E5" s="5" t="s">
        <v>76</v>
      </c>
      <c r="F5" s="5" t="s">
        <v>25</v>
      </c>
      <c r="G5" s="6">
        <v>91</v>
      </c>
      <c r="H5" s="6">
        <v>94</v>
      </c>
      <c r="I5" s="6">
        <v>0</v>
      </c>
      <c r="J5" s="6">
        <v>88.3</v>
      </c>
      <c r="K5" s="11">
        <f aca="true" t="shared" si="0" ref="K5:K11">M5/2+J5</f>
        <v>180.8</v>
      </c>
      <c r="L5" s="13">
        <f>SUM(G5:I5)</f>
        <v>185</v>
      </c>
      <c r="M5" s="13">
        <f>L5-MIN(G5:I5)</f>
        <v>185</v>
      </c>
    </row>
    <row r="6" spans="1:13" ht="18" customHeight="1">
      <c r="A6" s="12" t="s">
        <v>138</v>
      </c>
      <c r="B6" s="12">
        <v>68</v>
      </c>
      <c r="C6" s="4">
        <v>56</v>
      </c>
      <c r="D6" s="5" t="s">
        <v>24</v>
      </c>
      <c r="E6" s="5" t="s">
        <v>55</v>
      </c>
      <c r="F6" s="5" t="s">
        <v>25</v>
      </c>
      <c r="G6" s="6">
        <v>94</v>
      </c>
      <c r="H6" s="6">
        <v>92</v>
      </c>
      <c r="I6" s="6">
        <v>0</v>
      </c>
      <c r="J6" s="6">
        <v>86.3</v>
      </c>
      <c r="K6" s="11">
        <f t="shared" si="0"/>
        <v>179.3</v>
      </c>
      <c r="L6" s="13">
        <f aca="true" t="shared" si="1" ref="L6:L11">SUM(G6:I6)</f>
        <v>186</v>
      </c>
      <c r="M6" s="13">
        <f aca="true" t="shared" si="2" ref="M6:M11">L6-MIN(G6:I6)</f>
        <v>186</v>
      </c>
    </row>
    <row r="7" spans="1:13" ht="18" customHeight="1">
      <c r="A7" s="12" t="s">
        <v>148</v>
      </c>
      <c r="B7" s="12">
        <v>71</v>
      </c>
      <c r="C7" s="4">
        <v>92</v>
      </c>
      <c r="D7" s="5" t="s">
        <v>22</v>
      </c>
      <c r="E7" s="5" t="s">
        <v>75</v>
      </c>
      <c r="F7" s="5" t="s">
        <v>23</v>
      </c>
      <c r="G7" s="6">
        <v>92</v>
      </c>
      <c r="H7" s="6">
        <v>94</v>
      </c>
      <c r="I7" s="6">
        <v>0</v>
      </c>
      <c r="J7" s="6">
        <v>86.3</v>
      </c>
      <c r="K7" s="11">
        <f t="shared" si="0"/>
        <v>179.3</v>
      </c>
      <c r="L7" s="13">
        <f t="shared" si="1"/>
        <v>186</v>
      </c>
      <c r="M7" s="13">
        <f t="shared" si="2"/>
        <v>186</v>
      </c>
    </row>
    <row r="8" spans="1:13" ht="18" customHeight="1">
      <c r="A8" s="12">
        <v>4</v>
      </c>
      <c r="B8" s="12">
        <v>70</v>
      </c>
      <c r="C8" s="4">
        <v>92</v>
      </c>
      <c r="D8" s="5" t="s">
        <v>37</v>
      </c>
      <c r="E8" s="5" t="s">
        <v>77</v>
      </c>
      <c r="F8" s="5" t="s">
        <v>38</v>
      </c>
      <c r="G8" s="6">
        <v>78</v>
      </c>
      <c r="H8" s="6">
        <v>87</v>
      </c>
      <c r="I8" s="6">
        <v>0</v>
      </c>
      <c r="J8" s="6">
        <v>93.6</v>
      </c>
      <c r="K8" s="11">
        <f t="shared" si="0"/>
        <v>176.1</v>
      </c>
      <c r="L8" s="13">
        <f t="shared" si="1"/>
        <v>165</v>
      </c>
      <c r="M8" s="13">
        <f t="shared" si="2"/>
        <v>165</v>
      </c>
    </row>
    <row r="9" spans="1:13" ht="18" customHeight="1">
      <c r="A9" s="12">
        <v>5</v>
      </c>
      <c r="B9" s="12">
        <v>67</v>
      </c>
      <c r="C9" s="4">
        <v>92</v>
      </c>
      <c r="D9" s="5" t="s">
        <v>22</v>
      </c>
      <c r="E9" s="5" t="s">
        <v>74</v>
      </c>
      <c r="F9" s="5" t="s">
        <v>23</v>
      </c>
      <c r="G9" s="15" t="s">
        <v>128</v>
      </c>
      <c r="H9" s="15" t="s">
        <v>128</v>
      </c>
      <c r="I9" s="6">
        <v>0</v>
      </c>
      <c r="J9" s="6">
        <v>81.3</v>
      </c>
      <c r="K9" s="11">
        <f t="shared" si="0"/>
        <v>81.3</v>
      </c>
      <c r="L9" s="13">
        <f t="shared" si="1"/>
        <v>0</v>
      </c>
      <c r="M9" s="13">
        <f t="shared" si="2"/>
        <v>0</v>
      </c>
    </row>
    <row r="10" spans="1:13" ht="18" customHeight="1">
      <c r="A10" s="9"/>
      <c r="B10" s="4"/>
      <c r="C10" s="4"/>
      <c r="D10" s="5"/>
      <c r="E10" s="5"/>
      <c r="F10" s="5"/>
      <c r="G10" s="6"/>
      <c r="H10" s="6"/>
      <c r="I10" s="6">
        <v>0</v>
      </c>
      <c r="J10" s="6"/>
      <c r="K10" s="11">
        <f t="shared" si="0"/>
        <v>0</v>
      </c>
      <c r="L10" s="13">
        <f t="shared" si="1"/>
        <v>0</v>
      </c>
      <c r="M10" s="13">
        <f t="shared" si="2"/>
        <v>0</v>
      </c>
    </row>
    <row r="11" spans="1:13" ht="18" customHeight="1">
      <c r="A11" s="9" t="s">
        <v>149</v>
      </c>
      <c r="B11" s="4"/>
      <c r="C11" s="4"/>
      <c r="D11" s="5"/>
      <c r="E11" s="5"/>
      <c r="F11" s="5"/>
      <c r="G11" s="6"/>
      <c r="H11" s="6"/>
      <c r="I11" s="6">
        <v>0</v>
      </c>
      <c r="J11" s="6"/>
      <c r="K11" s="11">
        <f t="shared" si="0"/>
        <v>0</v>
      </c>
      <c r="L11" s="13">
        <f t="shared" si="1"/>
        <v>0</v>
      </c>
      <c r="M11" s="13">
        <f t="shared" si="2"/>
        <v>0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G28" sqref="G28"/>
    </sheetView>
  </sheetViews>
  <sheetFormatPr defaultColWidth="11.421875" defaultRowHeight="12.75" outlineLevelCol="1"/>
  <cols>
    <col min="1" max="2" width="6.28125" style="0" customWidth="1"/>
    <col min="3" max="3" width="5.28125" style="0" customWidth="1"/>
    <col min="4" max="4" width="20.7109375" style="0" customWidth="1"/>
    <col min="5" max="5" width="14.7109375" style="0" customWidth="1"/>
    <col min="6" max="6" width="16.28125" style="0" customWidth="1"/>
    <col min="7" max="10" width="9.7109375" style="0" customWidth="1" outlineLevel="1"/>
    <col min="11" max="13" width="9.7109375" style="0" customWidth="1"/>
  </cols>
  <sheetData>
    <row r="1" spans="1:11" ht="20.25">
      <c r="A1" s="7" t="s">
        <v>136</v>
      </c>
      <c r="B1" s="7"/>
      <c r="C1" s="3"/>
      <c r="D1" s="3"/>
      <c r="E1" s="3"/>
      <c r="F1" s="3"/>
      <c r="G1" s="3"/>
      <c r="H1" s="3"/>
      <c r="I1" s="3"/>
      <c r="J1" s="3"/>
      <c r="K1" s="3"/>
    </row>
    <row r="2" spans="1:11" s="8" customFormat="1" ht="20.25">
      <c r="A2" s="7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8" customFormat="1" ht="2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ht="15.75">
      <c r="A4" s="2" t="s">
        <v>6</v>
      </c>
      <c r="B4" s="2" t="s">
        <v>5</v>
      </c>
      <c r="C4" s="2" t="s">
        <v>10</v>
      </c>
      <c r="D4" s="2" t="s">
        <v>0</v>
      </c>
      <c r="E4" s="2" t="s">
        <v>9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7</v>
      </c>
      <c r="K4" s="2" t="s">
        <v>8</v>
      </c>
      <c r="L4" s="1"/>
      <c r="M4" s="1"/>
    </row>
    <row r="5" spans="1:13" ht="18" customHeight="1">
      <c r="A5" s="12">
        <v>1</v>
      </c>
      <c r="B5" s="12">
        <v>78</v>
      </c>
      <c r="C5" s="4">
        <v>59</v>
      </c>
      <c r="D5" s="5" t="s">
        <v>32</v>
      </c>
      <c r="E5" s="5" t="s">
        <v>81</v>
      </c>
      <c r="F5" s="5" t="s">
        <v>33</v>
      </c>
      <c r="G5" s="6">
        <v>88</v>
      </c>
      <c r="H5" s="6">
        <v>88</v>
      </c>
      <c r="I5" s="6">
        <v>0</v>
      </c>
      <c r="J5" s="6">
        <v>95.6</v>
      </c>
      <c r="K5" s="11">
        <f aca="true" t="shared" si="0" ref="K5:K10">M5/2+J5</f>
        <v>183.6</v>
      </c>
      <c r="L5" s="13">
        <f aca="true" t="shared" si="1" ref="L5:L10">SUM(G5:I5)</f>
        <v>176</v>
      </c>
      <c r="M5" s="13">
        <f aca="true" t="shared" si="2" ref="M5:M10">L5-MIN(G5:I5)</f>
        <v>176</v>
      </c>
    </row>
    <row r="6" spans="1:13" ht="18" customHeight="1">
      <c r="A6" s="12">
        <v>2</v>
      </c>
      <c r="B6" s="12">
        <v>77</v>
      </c>
      <c r="C6" s="4">
        <v>85</v>
      </c>
      <c r="D6" s="5" t="s">
        <v>24</v>
      </c>
      <c r="E6" s="5" t="s">
        <v>78</v>
      </c>
      <c r="F6" s="5" t="s">
        <v>25</v>
      </c>
      <c r="G6" s="6">
        <v>89</v>
      </c>
      <c r="H6" s="6">
        <v>94</v>
      </c>
      <c r="I6" s="6">
        <v>0</v>
      </c>
      <c r="J6" s="6">
        <v>91</v>
      </c>
      <c r="K6" s="11">
        <f t="shared" si="0"/>
        <v>182.5</v>
      </c>
      <c r="L6" s="13">
        <f t="shared" si="1"/>
        <v>183</v>
      </c>
      <c r="M6" s="13">
        <f t="shared" si="2"/>
        <v>183</v>
      </c>
    </row>
    <row r="7" spans="1:13" ht="18" customHeight="1">
      <c r="A7" s="12">
        <v>3</v>
      </c>
      <c r="B7" s="12">
        <v>74</v>
      </c>
      <c r="C7" s="4">
        <v>84</v>
      </c>
      <c r="D7" s="5" t="s">
        <v>98</v>
      </c>
      <c r="E7" s="5" t="s">
        <v>106</v>
      </c>
      <c r="F7" s="5" t="s">
        <v>35</v>
      </c>
      <c r="G7" s="6">
        <v>85</v>
      </c>
      <c r="H7" s="6">
        <v>94</v>
      </c>
      <c r="I7" s="6">
        <v>0</v>
      </c>
      <c r="J7" s="6">
        <v>92.3</v>
      </c>
      <c r="K7" s="11">
        <f t="shared" si="0"/>
        <v>181.8</v>
      </c>
      <c r="L7" s="13">
        <f t="shared" si="1"/>
        <v>179</v>
      </c>
      <c r="M7" s="13">
        <f t="shared" si="2"/>
        <v>179</v>
      </c>
    </row>
    <row r="8" spans="1:13" ht="18" customHeight="1">
      <c r="A8" s="12">
        <v>4</v>
      </c>
      <c r="B8" s="12">
        <v>79</v>
      </c>
      <c r="C8" s="4">
        <v>402</v>
      </c>
      <c r="D8" s="5" t="s">
        <v>44</v>
      </c>
      <c r="E8" s="5" t="s">
        <v>80</v>
      </c>
      <c r="F8" s="5" t="s">
        <v>40</v>
      </c>
      <c r="G8" s="6">
        <v>94</v>
      </c>
      <c r="H8" s="6">
        <v>81</v>
      </c>
      <c r="I8" s="6">
        <v>0</v>
      </c>
      <c r="J8" s="6">
        <v>90.3</v>
      </c>
      <c r="K8" s="11">
        <f t="shared" si="0"/>
        <v>177.8</v>
      </c>
      <c r="L8" s="13">
        <f t="shared" si="1"/>
        <v>175</v>
      </c>
      <c r="M8" s="13">
        <f t="shared" si="2"/>
        <v>175</v>
      </c>
    </row>
    <row r="9" spans="1:13" ht="18" customHeight="1">
      <c r="A9" s="12">
        <v>5</v>
      </c>
      <c r="B9" s="12">
        <v>75</v>
      </c>
      <c r="C9" s="4">
        <v>80</v>
      </c>
      <c r="D9" s="5" t="s">
        <v>43</v>
      </c>
      <c r="E9" s="5" t="s">
        <v>82</v>
      </c>
      <c r="F9" s="5" t="s">
        <v>40</v>
      </c>
      <c r="G9" s="6">
        <v>94</v>
      </c>
      <c r="H9" s="6">
        <v>78</v>
      </c>
      <c r="I9" s="6">
        <v>0</v>
      </c>
      <c r="J9" s="6">
        <v>89.6</v>
      </c>
      <c r="K9" s="11">
        <f t="shared" si="0"/>
        <v>175.6</v>
      </c>
      <c r="L9" s="13">
        <f t="shared" si="1"/>
        <v>172</v>
      </c>
      <c r="M9" s="13">
        <f t="shared" si="2"/>
        <v>172</v>
      </c>
    </row>
    <row r="10" spans="1:13" ht="18" customHeight="1">
      <c r="A10" s="12">
        <v>6</v>
      </c>
      <c r="B10" s="12">
        <v>76</v>
      </c>
      <c r="C10" s="4">
        <v>92</v>
      </c>
      <c r="D10" s="5" t="s">
        <v>20</v>
      </c>
      <c r="E10" s="5" t="s">
        <v>79</v>
      </c>
      <c r="F10" s="5" t="s">
        <v>67</v>
      </c>
      <c r="G10" s="6">
        <v>83</v>
      </c>
      <c r="H10" s="6">
        <v>77</v>
      </c>
      <c r="I10" s="6">
        <v>0</v>
      </c>
      <c r="J10" s="6">
        <v>89</v>
      </c>
      <c r="K10" s="11">
        <f t="shared" si="0"/>
        <v>169</v>
      </c>
      <c r="L10" s="13">
        <f t="shared" si="1"/>
        <v>160</v>
      </c>
      <c r="M10" s="13">
        <f t="shared" si="2"/>
        <v>160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F25" sqref="F25"/>
    </sheetView>
  </sheetViews>
  <sheetFormatPr defaultColWidth="11.421875" defaultRowHeight="12.75" outlineLevelCol="1"/>
  <cols>
    <col min="1" max="2" width="6.28125" style="0" customWidth="1"/>
    <col min="3" max="3" width="5.28125" style="0" customWidth="1"/>
    <col min="4" max="4" width="20.7109375" style="0" customWidth="1"/>
    <col min="5" max="5" width="14.7109375" style="0" customWidth="1"/>
    <col min="6" max="6" width="16.28125" style="0" customWidth="1"/>
    <col min="7" max="10" width="9.7109375" style="0" customWidth="1" outlineLevel="1"/>
    <col min="11" max="13" width="9.7109375" style="0" customWidth="1"/>
  </cols>
  <sheetData>
    <row r="1" spans="1:11" ht="20.25">
      <c r="A1" s="7" t="s">
        <v>136</v>
      </c>
      <c r="B1" s="7"/>
      <c r="C1" s="3"/>
      <c r="D1" s="3"/>
      <c r="E1" s="3"/>
      <c r="F1" s="3"/>
      <c r="G1" s="3"/>
      <c r="H1" s="3"/>
      <c r="I1" s="3"/>
      <c r="J1" s="3"/>
      <c r="K1" s="3"/>
    </row>
    <row r="2" spans="1:11" s="8" customFormat="1" ht="20.25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8" customFormat="1" ht="2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ht="15.75">
      <c r="A4" s="2" t="s">
        <v>6</v>
      </c>
      <c r="B4" s="2" t="s">
        <v>5</v>
      </c>
      <c r="C4" s="2" t="s">
        <v>10</v>
      </c>
      <c r="D4" s="2" t="s">
        <v>0</v>
      </c>
      <c r="E4" s="2" t="s">
        <v>9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7</v>
      </c>
      <c r="K4" s="2" t="s">
        <v>8</v>
      </c>
      <c r="L4" s="1"/>
      <c r="M4" s="1"/>
    </row>
    <row r="5" spans="1:13" ht="18" customHeight="1">
      <c r="A5" s="12">
        <v>1</v>
      </c>
      <c r="B5" s="12">
        <v>82</v>
      </c>
      <c r="C5" s="4">
        <v>85</v>
      </c>
      <c r="D5" s="5" t="s">
        <v>27</v>
      </c>
      <c r="E5" s="5" t="s">
        <v>83</v>
      </c>
      <c r="F5" s="5" t="s">
        <v>25</v>
      </c>
      <c r="G5" s="6">
        <v>94</v>
      </c>
      <c r="H5" s="6">
        <v>91</v>
      </c>
      <c r="I5" s="6">
        <v>0</v>
      </c>
      <c r="J5" s="6">
        <v>93</v>
      </c>
      <c r="K5" s="11">
        <f>M5/2+J5</f>
        <v>185.5</v>
      </c>
      <c r="L5" s="13">
        <f>SUM(G5:I5)</f>
        <v>185</v>
      </c>
      <c r="M5" s="13">
        <f>L5-MIN(G5:I5)</f>
        <v>185</v>
      </c>
    </row>
    <row r="6" spans="1:13" ht="18" customHeight="1">
      <c r="A6" s="12">
        <v>2</v>
      </c>
      <c r="B6" s="12">
        <v>81</v>
      </c>
      <c r="C6" s="4">
        <v>92</v>
      </c>
      <c r="D6" s="5" t="s">
        <v>20</v>
      </c>
      <c r="E6" s="5" t="s">
        <v>84</v>
      </c>
      <c r="F6" s="5" t="s">
        <v>67</v>
      </c>
      <c r="G6" s="6">
        <v>84</v>
      </c>
      <c r="H6" s="6">
        <v>88</v>
      </c>
      <c r="I6" s="6">
        <v>0</v>
      </c>
      <c r="J6" s="6">
        <v>95</v>
      </c>
      <c r="K6" s="11">
        <f>M6/2+J6</f>
        <v>181</v>
      </c>
      <c r="L6" s="13">
        <f>SUM(G6:I6)</f>
        <v>172</v>
      </c>
      <c r="M6" s="13">
        <f>L6-MIN(G6:I6)</f>
        <v>172</v>
      </c>
    </row>
    <row r="7" spans="1:13" ht="18" customHeight="1">
      <c r="A7" s="12">
        <v>3</v>
      </c>
      <c r="B7" s="12">
        <v>83</v>
      </c>
      <c r="C7" s="4">
        <v>53</v>
      </c>
      <c r="D7" s="5" t="s">
        <v>118</v>
      </c>
      <c r="E7" s="5" t="s">
        <v>120</v>
      </c>
      <c r="F7" s="5" t="s">
        <v>33</v>
      </c>
      <c r="G7" s="6">
        <v>90</v>
      </c>
      <c r="H7" s="6">
        <v>81</v>
      </c>
      <c r="I7" s="6">
        <v>0</v>
      </c>
      <c r="J7" s="6">
        <v>89.6</v>
      </c>
      <c r="K7" s="11">
        <f>M7/2+J7</f>
        <v>175.1</v>
      </c>
      <c r="L7" s="13">
        <f>SUM(G7:I7)</f>
        <v>171</v>
      </c>
      <c r="M7" s="13">
        <f>L7-MIN(G7:I7)</f>
        <v>171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K27" sqref="K27"/>
    </sheetView>
  </sheetViews>
  <sheetFormatPr defaultColWidth="11.421875" defaultRowHeight="12.75" outlineLevelCol="1"/>
  <cols>
    <col min="1" max="2" width="6.28125" style="0" customWidth="1"/>
    <col min="3" max="3" width="5.28125" style="0" customWidth="1"/>
    <col min="4" max="4" width="20.7109375" style="0" customWidth="1"/>
    <col min="5" max="5" width="14.7109375" style="0" customWidth="1"/>
    <col min="6" max="6" width="16.28125" style="0" customWidth="1"/>
    <col min="7" max="10" width="9.7109375" style="0" customWidth="1" outlineLevel="1"/>
    <col min="11" max="13" width="9.7109375" style="0" customWidth="1"/>
  </cols>
  <sheetData>
    <row r="1" spans="1:11" ht="20.25">
      <c r="A1" s="7" t="s">
        <v>136</v>
      </c>
      <c r="B1" s="7"/>
      <c r="C1" s="3"/>
      <c r="D1" s="3"/>
      <c r="E1" s="3"/>
      <c r="F1" s="3"/>
      <c r="G1" s="3"/>
      <c r="H1" s="3"/>
      <c r="I1" s="3"/>
      <c r="J1" s="3"/>
      <c r="K1" s="3"/>
    </row>
    <row r="2" spans="1:11" s="8" customFormat="1" ht="20.25">
      <c r="A2" s="7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8" customFormat="1" ht="2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ht="15.75">
      <c r="A4" s="2" t="s">
        <v>6</v>
      </c>
      <c r="B4" s="2" t="s">
        <v>5</v>
      </c>
      <c r="C4" s="2" t="s">
        <v>10</v>
      </c>
      <c r="D4" s="2" t="s">
        <v>0</v>
      </c>
      <c r="E4" s="2" t="s">
        <v>9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7</v>
      </c>
      <c r="K4" s="2" t="s">
        <v>8</v>
      </c>
      <c r="L4" s="1"/>
      <c r="M4" s="1"/>
    </row>
    <row r="5" spans="1:13" ht="18" customHeight="1">
      <c r="A5" s="12">
        <v>1</v>
      </c>
      <c r="B5" s="12">
        <v>45</v>
      </c>
      <c r="C5" s="4">
        <v>59</v>
      </c>
      <c r="D5" s="5" t="s">
        <v>32</v>
      </c>
      <c r="E5" s="5" t="s">
        <v>85</v>
      </c>
      <c r="F5" s="5" t="s">
        <v>86</v>
      </c>
      <c r="G5" s="6">
        <v>89</v>
      </c>
      <c r="H5" s="6">
        <v>0</v>
      </c>
      <c r="I5" s="6">
        <v>0</v>
      </c>
      <c r="J5" s="6">
        <v>185.3</v>
      </c>
      <c r="K5" s="11">
        <f>M5+J5</f>
        <v>274.3</v>
      </c>
      <c r="L5" s="10">
        <f>SUM(G5:I5)</f>
        <v>89</v>
      </c>
      <c r="M5" s="10">
        <f>L5-MIN(G5:I5)</f>
        <v>89</v>
      </c>
    </row>
    <row r="6" spans="1:13" ht="18" customHeight="1">
      <c r="A6" s="12">
        <v>2</v>
      </c>
      <c r="B6" s="12">
        <v>46</v>
      </c>
      <c r="C6" s="4">
        <v>401</v>
      </c>
      <c r="D6" s="5" t="s">
        <v>87</v>
      </c>
      <c r="E6" s="5" t="s">
        <v>88</v>
      </c>
      <c r="F6" s="5" t="s">
        <v>40</v>
      </c>
      <c r="G6" s="6">
        <v>0</v>
      </c>
      <c r="H6" s="6">
        <v>0</v>
      </c>
      <c r="I6" s="6">
        <v>0</v>
      </c>
      <c r="J6" s="6">
        <v>165.6</v>
      </c>
      <c r="K6" s="11">
        <f>M6+J6</f>
        <v>165.6</v>
      </c>
      <c r="L6" s="10">
        <f>SUM(G6:I6)</f>
        <v>0</v>
      </c>
      <c r="M6" s="10">
        <f>L6-MIN(G6:I6)</f>
        <v>0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</dc:creator>
  <cp:keywords/>
  <dc:description/>
  <cp:lastModifiedBy>Ladislav Douša</cp:lastModifiedBy>
  <cp:lastPrinted>2001-07-08T10:56:40Z</cp:lastPrinted>
  <dcterms:created xsi:type="dcterms:W3CDTF">2001-05-09T18:43:37Z</dcterms:created>
  <dcterms:modified xsi:type="dcterms:W3CDTF">2011-10-31T14:10:17Z</dcterms:modified>
  <cp:category/>
  <cp:version/>
  <cp:contentType/>
  <cp:contentStatus/>
</cp:coreProperties>
</file>